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45" windowWidth="15585" windowHeight="9045" activeTab="0"/>
  </bookViews>
  <sheets>
    <sheet name="Sheet1" sheetId="1" r:id="rId1"/>
  </sheets>
  <definedNames>
    <definedName name="_xlnm.Print_Area" localSheetId="0">'Sheet1'!$A$1:$L$37</definedName>
  </definedNames>
  <calcPr fullCalcOnLoad="1"/>
</workbook>
</file>

<file path=xl/comments1.xml><?xml version="1.0" encoding="utf-8"?>
<comments xmlns="http://schemas.openxmlformats.org/spreadsheetml/2006/main">
  <authors>
    <author>東京海洋大学　事務局</author>
  </authors>
  <commentList>
    <comment ref="F26" authorId="0">
      <text>
        <r>
          <rPr>
            <b/>
            <sz val="9"/>
            <rFont val="ＭＳ Ｐゴシック"/>
            <family val="3"/>
          </rPr>
          <t>自動計算されます。</t>
        </r>
      </text>
    </comment>
    <comment ref="F29" authorId="0">
      <text>
        <r>
          <rPr>
            <b/>
            <sz val="9"/>
            <rFont val="ＭＳ Ｐゴシック"/>
            <family val="3"/>
          </rPr>
          <t>自動計算されます。</t>
        </r>
      </text>
    </comment>
  </commentList>
</comments>
</file>

<file path=xl/sharedStrings.xml><?xml version="1.0" encoding="utf-8"?>
<sst xmlns="http://schemas.openxmlformats.org/spreadsheetml/2006/main" count="38" uniqueCount="37">
  <si>
    <t>別紙様式第２号</t>
  </si>
  <si>
    <t>研　究　費　算　定　内　訳　書</t>
  </si>
  <si>
    <t>研究題目</t>
  </si>
  <si>
    <t>委託者名</t>
  </si>
  <si>
    <t>研究担当者</t>
  </si>
  <si>
    <t>委託金額</t>
  </si>
  <si>
    <t>内　訳</t>
  </si>
  <si>
    <t>本体価格</t>
  </si>
  <si>
    <t>小　　　計</t>
  </si>
  <si>
    <t>直　　　接　　　経　　　費</t>
  </si>
  <si>
    <t>謝金（不課税）</t>
  </si>
  <si>
    <t>旅費</t>
  </si>
  <si>
    <t>国内（課税）</t>
  </si>
  <si>
    <t>外国（不課税）</t>
  </si>
  <si>
    <t>研究費</t>
  </si>
  <si>
    <t>　備品費</t>
  </si>
  <si>
    <t>　消耗品費</t>
  </si>
  <si>
    <t>　通信運搬費</t>
  </si>
  <si>
    <t>　借料及び損料</t>
  </si>
  <si>
    <t>　賃金（不課税）</t>
  </si>
  <si>
    <t>　雑役務費</t>
  </si>
  <si>
    <t>　一般管理費</t>
  </si>
  <si>
    <t>　その他</t>
  </si>
  <si>
    <t>小　　計</t>
  </si>
  <si>
    <t>間接経費</t>
  </si>
  <si>
    <t>合　　　計</t>
  </si>
  <si>
    <t>間接経費</t>
  </si>
  <si>
    <t>直接経費の　　　</t>
  </si>
  <si>
    <t>（単位：円）</t>
  </si>
  <si>
    <t>事　　　項</t>
  </si>
  <si>
    <t>4月</t>
  </si>
  <si>
    <t>6月</t>
  </si>
  <si>
    <t>11月</t>
  </si>
  <si>
    <t>計</t>
  </si>
  <si>
    <t xml:space="preserve">備考　間接経費は直接経費の30％に相当する額を標準とする。
ただし、委託者が国（国からの補助金等を受けた団体等が再委託により研究を委託する場合も含む。）又は学長が特に認める研究の場合は、間接経費の一部又は全部を免除することができる。     
</t>
  </si>
  <si>
    <t>（納入時期別内訳）</t>
  </si>
  <si>
    <t>消費税相当額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</si>
</sst>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 "/>
    <numFmt numFmtId="178" formatCode="0_);[Red]\(0\)"/>
    <numFmt numFmtId="179" formatCode="#,##0_);[Red]\(#,##0\)"/>
    <numFmt numFmtId="180" formatCode="0.000%"/>
    <numFmt numFmtId="181" formatCode="0.0000%"/>
    <numFmt numFmtId="182" formatCode="0.0%"/>
  </numFmts>
  <fonts count="44">
    <font>
      <sz val="11"/>
      <name val="ＭＳ Ｐゴシック"/>
      <family val="3"/>
    </font>
    <font>
      <sz val="11"/>
      <color indexed="8"/>
      <name val="ＭＳ Ｐゴシック"/>
      <family val="3"/>
    </font>
    <font>
      <sz val="10"/>
      <name val="ＭＳ ゴシック"/>
      <family val="3"/>
    </font>
    <font>
      <sz val="12"/>
      <name val="ＭＳ ゴシック"/>
      <family val="3"/>
    </font>
    <font>
      <sz val="6"/>
      <name val="ＭＳ Ｐゴシック"/>
      <family val="3"/>
    </font>
    <font>
      <sz val="12"/>
      <name val="ＭＳ Ｐゴシック"/>
      <family val="3"/>
    </font>
    <font>
      <sz val="11"/>
      <name val="ＭＳ ゴシック"/>
      <family val="3"/>
    </font>
    <font>
      <sz val="18"/>
      <name val="ＭＳ Ｐゴシック"/>
      <family val="3"/>
    </font>
    <font>
      <sz val="12"/>
      <color indexed="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diagonalUp="1">
      <left style="thin"/>
      <right style="thin"/>
      <top style="thin"/>
      <bottom style="thin"/>
      <diagonal style="thin"/>
    </border>
    <border>
      <left style="thin"/>
      <right style="thin"/>
      <top style="thin"/>
      <bottom style="hair"/>
    </border>
    <border>
      <left style="thin"/>
      <right style="thin"/>
      <top/>
      <bottom style="thin"/>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style="thin"/>
    </border>
    <border diagonalUp="1">
      <left style="thin"/>
      <right style="thin"/>
      <top style="hair"/>
      <bottom style="thin"/>
      <diagonal style="thin"/>
    </border>
    <border>
      <left style="thin"/>
      <right style="thin"/>
      <top/>
      <bottom style="hair"/>
    </border>
    <border>
      <left/>
      <right/>
      <top style="thin"/>
      <bottom style="thin"/>
    </border>
    <border>
      <left/>
      <right style="thin"/>
      <top style="thin"/>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5">
    <xf numFmtId="0" fontId="0" fillId="0" borderId="0" xfId="0" applyAlignment="1">
      <alignment vertical="center"/>
    </xf>
    <xf numFmtId="0" fontId="2"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right"/>
    </xf>
    <xf numFmtId="0" fontId="6" fillId="0" borderId="10" xfId="0" applyFont="1" applyFill="1" applyBorder="1" applyAlignment="1">
      <alignment horizontal="center" vertical="center" wrapText="1"/>
    </xf>
    <xf numFmtId="177" fontId="3" fillId="0" borderId="10" xfId="0" applyNumberFormat="1" applyFont="1" applyFill="1" applyBorder="1" applyAlignment="1">
      <alignment horizontal="right" vertical="center" wrapText="1"/>
    </xf>
    <xf numFmtId="9" fontId="6" fillId="0" borderId="11" xfId="0" applyNumberFormat="1" applyFont="1" applyFill="1" applyBorder="1" applyAlignment="1">
      <alignment horizontal="justify" vertical="center" wrapText="1"/>
    </xf>
    <xf numFmtId="0" fontId="3" fillId="0" borderId="0" xfId="0" applyFont="1" applyFill="1" applyAlignment="1">
      <alignment horizontal="left" vertical="center"/>
    </xf>
    <xf numFmtId="0" fontId="3" fillId="0" borderId="12" xfId="0" applyFont="1" applyFill="1" applyBorder="1" applyAlignment="1">
      <alignment horizontal="right"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177" fontId="3" fillId="0" borderId="14" xfId="0" applyNumberFormat="1" applyFont="1" applyBorder="1" applyAlignment="1">
      <alignment horizontal="right" vertical="center" wrapText="1"/>
    </xf>
    <xf numFmtId="177" fontId="8" fillId="33" borderId="14" xfId="0" applyNumberFormat="1" applyFont="1" applyFill="1" applyBorder="1" applyAlignment="1">
      <alignment vertical="center" wrapText="1"/>
    </xf>
    <xf numFmtId="0" fontId="3" fillId="0" borderId="10" xfId="0" applyFont="1" applyFill="1" applyBorder="1" applyAlignment="1">
      <alignment horizontal="justify" vertical="center" wrapText="1"/>
    </xf>
    <xf numFmtId="177" fontId="8" fillId="33" borderId="10" xfId="0" applyNumberFormat="1" applyFont="1" applyFill="1" applyBorder="1" applyAlignment="1">
      <alignment vertical="center" wrapText="1"/>
    </xf>
    <xf numFmtId="177" fontId="8" fillId="33" borderId="10" xfId="0" applyNumberFormat="1" applyFont="1" applyFill="1" applyBorder="1" applyAlignment="1">
      <alignment horizontal="right" vertical="center" wrapText="1"/>
    </xf>
    <xf numFmtId="177" fontId="3" fillId="0" borderId="13" xfId="0" applyNumberFormat="1" applyFont="1" applyBorder="1" applyAlignment="1">
      <alignment horizontal="right" vertical="center" wrapText="1"/>
    </xf>
    <xf numFmtId="177" fontId="3" fillId="0" borderId="15" xfId="0" applyNumberFormat="1" applyFont="1" applyBorder="1" applyAlignment="1">
      <alignment horizontal="right" vertical="center" wrapText="1"/>
    </xf>
    <xf numFmtId="177" fontId="3" fillId="0" borderId="13" xfId="0" applyNumberFormat="1" applyFont="1" applyBorder="1" applyAlignment="1">
      <alignment vertical="center" wrapText="1"/>
    </xf>
    <xf numFmtId="0" fontId="3" fillId="0" borderId="15" xfId="0" applyFont="1" applyBorder="1" applyAlignment="1">
      <alignment vertical="center" wrapText="1"/>
    </xf>
    <xf numFmtId="177" fontId="3" fillId="0" borderId="16" xfId="0" applyNumberFormat="1" applyFont="1" applyBorder="1" applyAlignment="1">
      <alignment vertical="center" wrapText="1"/>
    </xf>
    <xf numFmtId="177" fontId="3" fillId="0" borderId="17" xfId="0" applyNumberFormat="1" applyFont="1" applyBorder="1" applyAlignment="1">
      <alignment vertical="center" wrapText="1"/>
    </xf>
    <xf numFmtId="0" fontId="8" fillId="33" borderId="17" xfId="0" applyFont="1" applyFill="1" applyBorder="1" applyAlignment="1">
      <alignment vertical="center" wrapText="1"/>
    </xf>
    <xf numFmtId="177" fontId="3" fillId="0" borderId="16" xfId="0" applyNumberFormat="1" applyFont="1" applyBorder="1" applyAlignment="1">
      <alignment horizontal="right" vertical="center" wrapText="1"/>
    </xf>
    <xf numFmtId="0" fontId="3" fillId="0" borderId="17" xfId="0" applyFont="1" applyBorder="1" applyAlignment="1">
      <alignment vertical="center" wrapText="1"/>
    </xf>
    <xf numFmtId="177" fontId="8" fillId="33" borderId="18" xfId="0" applyNumberFormat="1" applyFont="1" applyFill="1" applyBorder="1" applyAlignment="1">
      <alignment vertical="center" wrapText="1"/>
    </xf>
    <xf numFmtId="0" fontId="8" fillId="33" borderId="19" xfId="0" applyFont="1" applyFill="1" applyBorder="1" applyAlignment="1">
      <alignment vertical="center" wrapText="1"/>
    </xf>
    <xf numFmtId="38" fontId="0" fillId="0" borderId="10" xfId="48" applyFont="1" applyFill="1" applyBorder="1" applyAlignment="1">
      <alignment vertical="center"/>
    </xf>
    <xf numFmtId="38" fontId="0" fillId="0" borderId="13" xfId="48" applyFont="1" applyFill="1" applyBorder="1" applyAlignment="1">
      <alignment vertical="center"/>
    </xf>
    <xf numFmtId="38" fontId="0" fillId="0" borderId="18" xfId="48" applyFont="1" applyFill="1" applyBorder="1" applyAlignment="1">
      <alignment vertical="center"/>
    </xf>
    <xf numFmtId="38" fontId="0" fillId="0" borderId="20" xfId="48" applyFont="1" applyFill="1" applyBorder="1" applyAlignment="1">
      <alignment vertical="center"/>
    </xf>
    <xf numFmtId="38" fontId="0" fillId="0" borderId="16" xfId="48"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177" fontId="3" fillId="0" borderId="13" xfId="0" applyNumberFormat="1" applyFont="1" applyFill="1" applyBorder="1" applyAlignment="1">
      <alignment horizontal="right" vertical="center" wrapText="1"/>
    </xf>
    <xf numFmtId="177" fontId="3" fillId="0" borderId="14" xfId="0" applyNumberFormat="1" applyFont="1" applyFill="1" applyBorder="1" applyAlignment="1">
      <alignment horizontal="right" vertical="center" wrapText="1"/>
    </xf>
    <xf numFmtId="177" fontId="8" fillId="0" borderId="10" xfId="0" applyNumberFormat="1" applyFont="1" applyFill="1" applyBorder="1" applyAlignment="1">
      <alignment vertical="center" wrapText="1"/>
    </xf>
    <xf numFmtId="177" fontId="3" fillId="0" borderId="13" xfId="0" applyNumberFormat="1" applyFont="1" applyFill="1" applyBorder="1" applyAlignment="1">
      <alignment vertical="center" wrapText="1"/>
    </xf>
    <xf numFmtId="177" fontId="3" fillId="0" borderId="16" xfId="0" applyNumberFormat="1" applyFont="1" applyFill="1" applyBorder="1" applyAlignment="1">
      <alignment vertical="center" wrapText="1"/>
    </xf>
    <xf numFmtId="177" fontId="8" fillId="0" borderId="18" xfId="0" applyNumberFormat="1" applyFont="1" applyFill="1" applyBorder="1" applyAlignment="1">
      <alignment vertical="center" wrapText="1"/>
    </xf>
    <xf numFmtId="177" fontId="8" fillId="0" borderId="14" xfId="0" applyNumberFormat="1" applyFont="1" applyFill="1" applyBorder="1" applyAlignment="1">
      <alignment vertical="center" wrapText="1"/>
    </xf>
    <xf numFmtId="0" fontId="0" fillId="0" borderId="0" xfId="0" applyFont="1" applyFill="1" applyAlignment="1">
      <alignment vertical="center"/>
    </xf>
    <xf numFmtId="38" fontId="0" fillId="0" borderId="10" xfId="48" applyNumberFormat="1" applyFont="1" applyFill="1" applyBorder="1" applyAlignment="1">
      <alignment vertical="center"/>
    </xf>
    <xf numFmtId="0" fontId="6" fillId="0" borderId="10" xfId="0" applyFont="1" applyFill="1" applyBorder="1" applyAlignment="1">
      <alignment horizontal="center" vertical="center" shrinkToFit="1"/>
    </xf>
    <xf numFmtId="179" fontId="0" fillId="0" borderId="0" xfId="0" applyNumberFormat="1" applyFont="1" applyFill="1" applyAlignment="1">
      <alignment vertical="center"/>
    </xf>
    <xf numFmtId="0" fontId="0" fillId="0" borderId="0" xfId="0" applyFont="1" applyFill="1" applyAlignment="1">
      <alignment vertical="top"/>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6" fillId="0" borderId="10" xfId="0" applyFont="1" applyFill="1" applyBorder="1" applyAlignment="1">
      <alignment horizontal="center" vertical="center" wrapText="1"/>
    </xf>
    <xf numFmtId="0" fontId="6" fillId="0" borderId="16" xfId="0" applyFont="1" applyFill="1" applyBorder="1" applyAlignment="1">
      <alignment horizontal="justify" vertical="center" wrapText="1"/>
    </xf>
    <xf numFmtId="176" fontId="5" fillId="0" borderId="0" xfId="0" applyNumberFormat="1" applyFont="1" applyFill="1" applyAlignment="1">
      <alignment horizontal="left" vertical="top"/>
    </xf>
    <xf numFmtId="0" fontId="6" fillId="0" borderId="10"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23" xfId="0" applyFont="1" applyFill="1" applyBorder="1" applyAlignment="1">
      <alignment vertical="center" wrapText="1"/>
    </xf>
    <xf numFmtId="0" fontId="6" fillId="0" borderId="14" xfId="0" applyFont="1" applyFill="1" applyBorder="1" applyAlignment="1">
      <alignment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xf>
    <xf numFmtId="0" fontId="7" fillId="0" borderId="0"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8" xfId="0" applyFont="1" applyFill="1" applyBorder="1" applyAlignment="1">
      <alignment horizontal="justify" vertical="center" wrapText="1"/>
    </xf>
    <xf numFmtId="0" fontId="6" fillId="0" borderId="13" xfId="0" applyFont="1" applyFill="1" applyBorder="1" applyAlignment="1">
      <alignment horizontal="justify" vertical="center" wrapText="1"/>
    </xf>
    <xf numFmtId="9" fontId="6" fillId="0" borderId="22" xfId="0" applyNumberFormat="1" applyFont="1" applyFill="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6"/>
  <sheetViews>
    <sheetView showGridLines="0" tabSelected="1" view="pageBreakPreview" zoomScaleSheetLayoutView="100" zoomScalePageLayoutView="0" workbookViewId="0" topLeftCell="A1">
      <selection activeCell="S23" sqref="S23"/>
    </sheetView>
  </sheetViews>
  <sheetFormatPr defaultColWidth="9.00390625" defaultRowHeight="13.5"/>
  <cols>
    <col min="1" max="2" width="2.625" style="3" customWidth="1"/>
    <col min="3" max="3" width="5.125" style="3" customWidth="1"/>
    <col min="4" max="4" width="11.875" style="3" customWidth="1"/>
    <col min="5" max="5" width="15.125" style="3" customWidth="1"/>
    <col min="6" max="6" width="15.625" style="3" customWidth="1"/>
    <col min="7" max="7" width="13.125" style="3" customWidth="1"/>
    <col min="8" max="8" width="18.625" style="3" customWidth="1"/>
    <col min="9" max="9" width="9.00390625" style="3" customWidth="1"/>
    <col min="10" max="13" width="10.625" style="3" hidden="1" customWidth="1"/>
    <col min="14" max="14" width="9.00390625" style="3" customWidth="1"/>
    <col min="15" max="15" width="14.75390625" style="3" customWidth="1"/>
    <col min="16" max="16384" width="9.00390625" style="3" customWidth="1"/>
  </cols>
  <sheetData>
    <row r="1" spans="1:8" ht="13.5">
      <c r="A1" s="1" t="s">
        <v>0</v>
      </c>
      <c r="B1" s="1"/>
      <c r="C1" s="2"/>
      <c r="D1" s="2"/>
      <c r="E1" s="2"/>
      <c r="F1" s="2"/>
      <c r="G1" s="2"/>
      <c r="H1" s="2"/>
    </row>
    <row r="2" spans="1:8" ht="15">
      <c r="A2" s="65" t="s">
        <v>1</v>
      </c>
      <c r="B2" s="66"/>
      <c r="C2" s="66"/>
      <c r="D2" s="66"/>
      <c r="E2" s="66"/>
      <c r="F2" s="66"/>
      <c r="G2" s="66"/>
      <c r="H2" s="66"/>
    </row>
    <row r="3" spans="1:13" ht="15">
      <c r="A3" s="65"/>
      <c r="B3" s="65"/>
      <c r="C3" s="65"/>
      <c r="D3" s="65"/>
      <c r="E3" s="65"/>
      <c r="F3" s="65"/>
      <c r="G3" s="65"/>
      <c r="H3" s="65"/>
      <c r="I3" s="39"/>
      <c r="J3" s="39"/>
      <c r="K3" s="39"/>
      <c r="L3" s="39"/>
      <c r="M3" s="39"/>
    </row>
    <row r="4" spans="1:13" ht="13.5">
      <c r="A4" s="2"/>
      <c r="B4" s="4"/>
      <c r="C4" s="2"/>
      <c r="D4" s="2"/>
      <c r="E4" s="2"/>
      <c r="F4" s="2"/>
      <c r="G4" s="2"/>
      <c r="H4" s="2"/>
      <c r="I4" s="70"/>
      <c r="J4" s="70"/>
      <c r="K4" s="70"/>
      <c r="L4" s="70"/>
      <c r="M4" s="70"/>
    </row>
    <row r="5" spans="1:13" ht="37.5" customHeight="1">
      <c r="A5" s="2"/>
      <c r="B5" s="5" t="s">
        <v>2</v>
      </c>
      <c r="C5" s="6"/>
      <c r="D5" s="6"/>
      <c r="E5" s="67"/>
      <c r="F5" s="68"/>
      <c r="G5" s="68"/>
      <c r="H5" s="68"/>
      <c r="I5" s="70"/>
      <c r="J5" s="70"/>
      <c r="K5" s="70"/>
      <c r="L5" s="70"/>
      <c r="M5" s="70"/>
    </row>
    <row r="6" spans="1:13" ht="4.5" customHeight="1">
      <c r="A6" s="2"/>
      <c r="B6" s="5"/>
      <c r="C6" s="6"/>
      <c r="D6" s="6"/>
      <c r="E6" s="7"/>
      <c r="F6" s="7"/>
      <c r="G6" s="7"/>
      <c r="H6" s="7"/>
      <c r="I6" s="39"/>
      <c r="J6" s="39"/>
      <c r="K6" s="39"/>
      <c r="L6" s="39"/>
      <c r="M6" s="39"/>
    </row>
    <row r="7" spans="1:13" ht="30" customHeight="1">
      <c r="A7" s="2"/>
      <c r="B7" s="5" t="s">
        <v>3</v>
      </c>
      <c r="C7" s="6"/>
      <c r="D7" s="6"/>
      <c r="E7" s="68"/>
      <c r="F7" s="69"/>
      <c r="G7" s="69"/>
      <c r="H7" s="69"/>
      <c r="I7" s="39"/>
      <c r="J7" s="39"/>
      <c r="K7" s="39"/>
      <c r="L7" s="39"/>
      <c r="M7" s="39"/>
    </row>
    <row r="8" spans="1:8" ht="4.5" customHeight="1">
      <c r="A8" s="2"/>
      <c r="B8" s="5"/>
      <c r="C8" s="6"/>
      <c r="D8" s="6"/>
      <c r="E8" s="7"/>
      <c r="F8" s="6"/>
      <c r="G8" s="6"/>
      <c r="H8" s="6"/>
    </row>
    <row r="9" spans="1:15" ht="24" customHeight="1">
      <c r="A9" s="2"/>
      <c r="B9" s="5" t="s">
        <v>4</v>
      </c>
      <c r="C9" s="6"/>
      <c r="D9" s="6"/>
      <c r="E9" s="52"/>
      <c r="F9" s="6"/>
      <c r="G9" s="6"/>
      <c r="H9" s="6"/>
      <c r="O9" s="51"/>
    </row>
    <row r="10" spans="1:15" ht="4.5" customHeight="1">
      <c r="A10" s="2"/>
      <c r="B10" s="5"/>
      <c r="C10" s="6"/>
      <c r="D10" s="6"/>
      <c r="E10" s="6"/>
      <c r="F10" s="6"/>
      <c r="G10" s="6"/>
      <c r="H10" s="6"/>
      <c r="O10" s="51"/>
    </row>
    <row r="11" spans="1:15" ht="24" customHeight="1">
      <c r="A11" s="2"/>
      <c r="B11" s="5" t="s">
        <v>5</v>
      </c>
      <c r="C11" s="6"/>
      <c r="D11" s="6"/>
      <c r="E11" s="57"/>
      <c r="F11" s="57"/>
      <c r="G11" s="6"/>
      <c r="H11" s="6"/>
      <c r="O11" s="51"/>
    </row>
    <row r="12" spans="2:15" ht="15" customHeight="1">
      <c r="B12" s="5"/>
      <c r="O12" s="51"/>
    </row>
    <row r="13" spans="1:15" ht="24" customHeight="1">
      <c r="A13" s="8"/>
      <c r="B13" s="9" t="s">
        <v>6</v>
      </c>
      <c r="C13" s="8"/>
      <c r="D13" s="8"/>
      <c r="E13" s="8"/>
      <c r="F13" s="8"/>
      <c r="G13" s="8"/>
      <c r="H13" s="10" t="s">
        <v>28</v>
      </c>
      <c r="M13" s="40" t="s">
        <v>35</v>
      </c>
      <c r="O13" s="51"/>
    </row>
    <row r="14" spans="3:15" ht="24" customHeight="1">
      <c r="C14" s="59" t="s">
        <v>29</v>
      </c>
      <c r="D14" s="60"/>
      <c r="E14" s="61"/>
      <c r="F14" s="11" t="s">
        <v>7</v>
      </c>
      <c r="G14" s="50" t="s">
        <v>36</v>
      </c>
      <c r="H14" s="11" t="s">
        <v>8</v>
      </c>
      <c r="J14" s="11" t="s">
        <v>30</v>
      </c>
      <c r="K14" s="11" t="s">
        <v>31</v>
      </c>
      <c r="L14" s="11" t="s">
        <v>32</v>
      </c>
      <c r="M14" s="11" t="s">
        <v>33</v>
      </c>
      <c r="O14" s="51"/>
    </row>
    <row r="15" spans="3:15" ht="24" customHeight="1">
      <c r="C15" s="58" t="s">
        <v>9</v>
      </c>
      <c r="D15" s="62" t="s">
        <v>10</v>
      </c>
      <c r="E15" s="62"/>
      <c r="F15" s="12"/>
      <c r="G15" s="12">
        <f>ROUNDDOWN((F15*0.1),0)</f>
        <v>0</v>
      </c>
      <c r="H15" s="12">
        <f>F15+G15</f>
        <v>0</v>
      </c>
      <c r="J15" s="34">
        <f>ROUND((J32/M32*H15),0)</f>
        <v>0</v>
      </c>
      <c r="K15" s="34">
        <f>ROUND((K32/M32*H15),0)</f>
        <v>0</v>
      </c>
      <c r="L15" s="34">
        <f>ROUND((L32/M32*H15),0)</f>
        <v>0</v>
      </c>
      <c r="M15" s="34">
        <f>SUM(J15:L15)</f>
        <v>0</v>
      </c>
      <c r="O15" s="51"/>
    </row>
    <row r="16" spans="3:13" ht="24" customHeight="1">
      <c r="C16" s="58"/>
      <c r="D16" s="63" t="s">
        <v>11</v>
      </c>
      <c r="E16" s="16" t="s">
        <v>12</v>
      </c>
      <c r="F16" s="41"/>
      <c r="G16" s="24"/>
      <c r="H16" s="23">
        <f>F16</f>
        <v>0</v>
      </c>
      <c r="J16" s="35">
        <v>1176017</v>
      </c>
      <c r="K16" s="35">
        <f>ROUND((K32/M32*H16),0)</f>
        <v>0</v>
      </c>
      <c r="L16" s="35">
        <f>ROUND((L32/M32*H16),0)</f>
        <v>0</v>
      </c>
      <c r="M16" s="35">
        <f>SUM(J16:L16)</f>
        <v>1176017</v>
      </c>
    </row>
    <row r="17" spans="3:13" ht="24" customHeight="1">
      <c r="C17" s="58"/>
      <c r="D17" s="64"/>
      <c r="E17" s="17" t="s">
        <v>13</v>
      </c>
      <c r="F17" s="42"/>
      <c r="G17" s="18">
        <f>INT(F17*0.1)</f>
        <v>0</v>
      </c>
      <c r="H17" s="18">
        <f>F17+G17</f>
        <v>0</v>
      </c>
      <c r="J17" s="36">
        <f>ROUND((J32/M32*H17),0)</f>
        <v>0</v>
      </c>
      <c r="K17" s="36">
        <f>ROUND((K32/M32*H17),0)</f>
        <v>0</v>
      </c>
      <c r="L17" s="36">
        <f>ROUND((L32/M32*H17),0)</f>
        <v>0</v>
      </c>
      <c r="M17" s="36">
        <f aca="true" t="shared" si="0" ref="M17:M31">SUM(J17:L17)</f>
        <v>0</v>
      </c>
    </row>
    <row r="18" spans="3:13" ht="24" customHeight="1">
      <c r="C18" s="58"/>
      <c r="D18" s="62" t="s">
        <v>14</v>
      </c>
      <c r="E18" s="62"/>
      <c r="F18" s="43">
        <f>SUM(F19:F26)</f>
        <v>0</v>
      </c>
      <c r="G18" s="21">
        <f>SUM(G19:G26)</f>
        <v>0</v>
      </c>
      <c r="H18" s="22">
        <f>SUM(F18:G18)</f>
        <v>0</v>
      </c>
      <c r="J18" s="34">
        <v>254387</v>
      </c>
      <c r="K18" s="34">
        <f>SUM(K19:K26)</f>
        <v>0</v>
      </c>
      <c r="L18" s="34">
        <f>SUM(L19:L26)</f>
        <v>0</v>
      </c>
      <c r="M18" s="35">
        <f t="shared" si="0"/>
        <v>254387</v>
      </c>
    </row>
    <row r="19" spans="3:13" ht="24" customHeight="1">
      <c r="C19" s="58"/>
      <c r="D19" s="73" t="s">
        <v>15</v>
      </c>
      <c r="E19" s="73"/>
      <c r="F19" s="44"/>
      <c r="G19" s="26"/>
      <c r="H19" s="25">
        <f>F19</f>
        <v>0</v>
      </c>
      <c r="J19" s="37">
        <f>ROUND((J32/M32*H19),0)</f>
        <v>0</v>
      </c>
      <c r="K19" s="37">
        <f>ROUND((K32/M32*H19),0)</f>
        <v>0</v>
      </c>
      <c r="L19" s="37">
        <f>ROUND((L32/M32*H19),0)</f>
        <v>0</v>
      </c>
      <c r="M19" s="35">
        <f t="shared" si="0"/>
        <v>0</v>
      </c>
    </row>
    <row r="20" spans="3:13" ht="24" customHeight="1">
      <c r="C20" s="58"/>
      <c r="D20" s="56" t="s">
        <v>16</v>
      </c>
      <c r="E20" s="56"/>
      <c r="F20" s="45"/>
      <c r="G20" s="28"/>
      <c r="H20" s="27">
        <f>F20</f>
        <v>0</v>
      </c>
      <c r="J20" s="38">
        <f>ROUND((J32/M32*H20),0)</f>
        <v>0</v>
      </c>
      <c r="K20" s="38">
        <f>ROUND((K32/M32*H20),0)</f>
        <v>0</v>
      </c>
      <c r="L20" s="38">
        <f>ROUND((L32/M32*H20),0)</f>
        <v>0</v>
      </c>
      <c r="M20" s="38">
        <f t="shared" si="0"/>
        <v>0</v>
      </c>
    </row>
    <row r="21" spans="3:13" ht="24" customHeight="1">
      <c r="C21" s="58"/>
      <c r="D21" s="56" t="s">
        <v>17</v>
      </c>
      <c r="E21" s="56"/>
      <c r="F21" s="45"/>
      <c r="G21" s="29"/>
      <c r="H21" s="27">
        <f>F21</f>
        <v>0</v>
      </c>
      <c r="J21" s="38">
        <f>ROUND((J32/M32*H21),0)</f>
        <v>0</v>
      </c>
      <c r="K21" s="38">
        <f>ROUND((K32/M32*H21),0)</f>
        <v>0</v>
      </c>
      <c r="L21" s="38">
        <f>ROUND((L32/M32*H21),0)</f>
        <v>0</v>
      </c>
      <c r="M21" s="38">
        <f t="shared" si="0"/>
        <v>0</v>
      </c>
    </row>
    <row r="22" spans="3:13" ht="24" customHeight="1">
      <c r="C22" s="58"/>
      <c r="D22" s="56" t="s">
        <v>18</v>
      </c>
      <c r="E22" s="56"/>
      <c r="F22" s="45"/>
      <c r="G22" s="29"/>
      <c r="H22" s="27">
        <v>0</v>
      </c>
      <c r="J22" s="38">
        <f>ROUND((J32/M32*H22),0)</f>
        <v>0</v>
      </c>
      <c r="K22" s="38">
        <f>ROUND((K32/M32*H221),0)</f>
        <v>0</v>
      </c>
      <c r="L22" s="38">
        <f>ROUND((L32/M32*H22),0)</f>
        <v>0</v>
      </c>
      <c r="M22" s="38">
        <f t="shared" si="0"/>
        <v>0</v>
      </c>
    </row>
    <row r="23" spans="3:13" ht="24" customHeight="1">
      <c r="C23" s="58"/>
      <c r="D23" s="56" t="s">
        <v>19</v>
      </c>
      <c r="E23" s="56"/>
      <c r="F23" s="45"/>
      <c r="G23" s="27">
        <f>F23*0.1</f>
        <v>0</v>
      </c>
      <c r="H23" s="30">
        <f>G23+F23</f>
        <v>0</v>
      </c>
      <c r="J23" s="38">
        <f>ROUND((J32/M32*H23),0)</f>
        <v>0</v>
      </c>
      <c r="K23" s="38">
        <f>ROUND((K32/M32*H23),0)</f>
        <v>0</v>
      </c>
      <c r="L23" s="38">
        <f>ROUND((L32/M32*H23),0)</f>
        <v>0</v>
      </c>
      <c r="M23" s="38">
        <f t="shared" si="0"/>
        <v>0</v>
      </c>
    </row>
    <row r="24" spans="3:13" ht="24" customHeight="1">
      <c r="C24" s="58"/>
      <c r="D24" s="56" t="s">
        <v>20</v>
      </c>
      <c r="E24" s="56"/>
      <c r="F24" s="45"/>
      <c r="G24" s="31"/>
      <c r="H24" s="27">
        <f>F24</f>
        <v>0</v>
      </c>
      <c r="J24" s="38">
        <f>ROUND((J32/M32*H24),0)</f>
        <v>0</v>
      </c>
      <c r="K24" s="38">
        <f>ROUND((K32/M32*H24),0)</f>
        <v>0</v>
      </c>
      <c r="L24" s="38">
        <f>ROUND((L32/M32*H24),0)</f>
        <v>0</v>
      </c>
      <c r="M24" s="38">
        <f t="shared" si="0"/>
        <v>0</v>
      </c>
    </row>
    <row r="25" spans="3:13" ht="24" customHeight="1">
      <c r="C25" s="58"/>
      <c r="D25" s="56" t="s">
        <v>22</v>
      </c>
      <c r="E25" s="56"/>
      <c r="F25" s="45"/>
      <c r="G25" s="28"/>
      <c r="H25" s="30">
        <f>F25</f>
        <v>0</v>
      </c>
      <c r="J25" s="38">
        <f>ROUND((J32/M32*H25),0)</f>
        <v>0</v>
      </c>
      <c r="K25" s="38">
        <f>ROUND((K32/M32*H25),0)</f>
        <v>0</v>
      </c>
      <c r="L25" s="38">
        <f>ROUND((L32/M32*H25),0)</f>
        <v>0</v>
      </c>
      <c r="M25" s="38">
        <f t="shared" si="0"/>
        <v>0</v>
      </c>
    </row>
    <row r="26" spans="3:13" ht="24" customHeight="1">
      <c r="C26" s="58"/>
      <c r="D26" s="72" t="s">
        <v>21</v>
      </c>
      <c r="E26" s="72"/>
      <c r="F26" s="46">
        <f>ROUNDDOWN((H15+H16+H17+H19+H20+H21+H22+H23+H24+H25)/9,0)</f>
        <v>0</v>
      </c>
      <c r="G26" s="33"/>
      <c r="H26" s="32">
        <f>F26</f>
        <v>0</v>
      </c>
      <c r="J26" s="36">
        <f>ROUND((J32/M32*H26),0)</f>
        <v>0</v>
      </c>
      <c r="K26" s="36">
        <f>ROUND((K32/M32*H26),0)</f>
        <v>0</v>
      </c>
      <c r="L26" s="36">
        <f>ROUND((L32/M32*H26),0)</f>
        <v>0</v>
      </c>
      <c r="M26" s="36">
        <f t="shared" si="0"/>
        <v>0</v>
      </c>
    </row>
    <row r="27" spans="3:13" ht="24" customHeight="1">
      <c r="C27" s="58"/>
      <c r="D27" s="71" t="s">
        <v>23</v>
      </c>
      <c r="E27" s="71"/>
      <c r="F27" s="47">
        <f>F15+F16+F17+F18</f>
        <v>0</v>
      </c>
      <c r="G27" s="47">
        <f>G15+G16+G17+G18</f>
        <v>0</v>
      </c>
      <c r="H27" s="19">
        <f>H15+H16+H17+H18</f>
        <v>0</v>
      </c>
      <c r="J27" s="34">
        <f>J15+J16+J17+J18</f>
        <v>1430404</v>
      </c>
      <c r="K27" s="34">
        <f>K15+K16+K17+K18</f>
        <v>0</v>
      </c>
      <c r="L27" s="34">
        <f>L15+L16+L17+L18</f>
        <v>0</v>
      </c>
      <c r="M27" s="35">
        <f t="shared" si="0"/>
        <v>1430404</v>
      </c>
    </row>
    <row r="28" spans="3:13" ht="24" customHeight="1">
      <c r="C28" s="58" t="s">
        <v>26</v>
      </c>
      <c r="D28" s="13" t="s">
        <v>27</v>
      </c>
      <c r="E28" s="74">
        <v>0.3</v>
      </c>
      <c r="F28" s="20"/>
      <c r="G28" s="20"/>
      <c r="H28" s="20"/>
      <c r="J28" s="34"/>
      <c r="K28" s="34"/>
      <c r="L28" s="34"/>
      <c r="M28" s="35">
        <f t="shared" si="0"/>
        <v>0</v>
      </c>
    </row>
    <row r="29" spans="3:13" ht="24" customHeight="1">
      <c r="C29" s="58"/>
      <c r="D29" s="55" t="s">
        <v>24</v>
      </c>
      <c r="E29" s="55"/>
      <c r="F29" s="12">
        <f>INT(H27*0.3)</f>
        <v>0</v>
      </c>
      <c r="G29" s="15"/>
      <c r="H29" s="12">
        <f>F29</f>
        <v>0</v>
      </c>
      <c r="J29" s="34" t="e">
        <f>ROUND(((J32/H31)*H29),0)</f>
        <v>#DIV/0!</v>
      </c>
      <c r="K29" s="34">
        <f>ROUND(((K32/M32)*H29),0)</f>
        <v>0</v>
      </c>
      <c r="L29" s="34">
        <f>ROUND(((L32/M32)*H29),0)</f>
        <v>0</v>
      </c>
      <c r="M29" s="35" t="e">
        <f t="shared" si="0"/>
        <v>#DIV/0!</v>
      </c>
    </row>
    <row r="30" spans="3:13" ht="24" customHeight="1">
      <c r="C30" s="58"/>
      <c r="D30" s="55" t="s">
        <v>23</v>
      </c>
      <c r="E30" s="55"/>
      <c r="F30" s="12">
        <f>F29</f>
        <v>0</v>
      </c>
      <c r="G30" s="15"/>
      <c r="H30" s="12">
        <f>H29</f>
        <v>0</v>
      </c>
      <c r="J30" s="34" t="e">
        <f>J29</f>
        <v>#DIV/0!</v>
      </c>
      <c r="K30" s="34">
        <f>SUM(K29)</f>
        <v>0</v>
      </c>
      <c r="L30" s="34">
        <f>SUM(L29)</f>
        <v>0</v>
      </c>
      <c r="M30" s="35" t="e">
        <f t="shared" si="0"/>
        <v>#DIV/0!</v>
      </c>
    </row>
    <row r="31" spans="3:13" ht="24" customHeight="1">
      <c r="C31" s="55" t="s">
        <v>25</v>
      </c>
      <c r="D31" s="55"/>
      <c r="E31" s="55"/>
      <c r="F31" s="12">
        <f>F27+F30</f>
        <v>0</v>
      </c>
      <c r="G31" s="12">
        <f>G27+G30</f>
        <v>0</v>
      </c>
      <c r="H31" s="12">
        <f>H27+H30</f>
        <v>0</v>
      </c>
      <c r="J31" s="49" t="e">
        <f>J30+J27</f>
        <v>#DIV/0!</v>
      </c>
      <c r="K31" s="49">
        <f>K30+K27</f>
        <v>0</v>
      </c>
      <c r="L31" s="49">
        <f>L30+L27</f>
        <v>0</v>
      </c>
      <c r="M31" s="35" t="e">
        <f t="shared" si="0"/>
        <v>#DIV/0!</v>
      </c>
    </row>
    <row r="32" spans="3:13" ht="14.25">
      <c r="C32" s="14"/>
      <c r="J32" s="48">
        <v>2000000</v>
      </c>
      <c r="K32" s="48">
        <v>6000000</v>
      </c>
      <c r="L32" s="48">
        <v>4993000</v>
      </c>
      <c r="M32" s="48">
        <f>SUM(J32:L32)</f>
        <v>12993000</v>
      </c>
    </row>
    <row r="33" spans="3:8" ht="14.25" customHeight="1">
      <c r="C33" s="53" t="s">
        <v>34</v>
      </c>
      <c r="D33" s="54"/>
      <c r="E33" s="54"/>
      <c r="F33" s="54"/>
      <c r="G33" s="54"/>
      <c r="H33" s="54"/>
    </row>
    <row r="34" spans="3:8" ht="14.25" customHeight="1">
      <c r="C34" s="54"/>
      <c r="D34" s="54"/>
      <c r="E34" s="54"/>
      <c r="F34" s="54"/>
      <c r="G34" s="54"/>
      <c r="H34" s="54"/>
    </row>
    <row r="35" spans="3:8" ht="14.25" customHeight="1">
      <c r="C35" s="54"/>
      <c r="D35" s="54"/>
      <c r="E35" s="54"/>
      <c r="F35" s="54"/>
      <c r="G35" s="54"/>
      <c r="H35" s="54"/>
    </row>
    <row r="36" spans="3:8" ht="14.25" customHeight="1">
      <c r="C36" s="54"/>
      <c r="D36" s="54"/>
      <c r="E36" s="54"/>
      <c r="F36" s="54"/>
      <c r="G36" s="54"/>
      <c r="H36" s="54"/>
    </row>
  </sheetData>
  <sheetProtection/>
  <mergeCells count="25">
    <mergeCell ref="I4:M5"/>
    <mergeCell ref="D29:E29"/>
    <mergeCell ref="D27:E27"/>
    <mergeCell ref="D24:E24"/>
    <mergeCell ref="D26:E26"/>
    <mergeCell ref="D19:E19"/>
    <mergeCell ref="D21:E21"/>
    <mergeCell ref="D18:E18"/>
    <mergeCell ref="A2:H2"/>
    <mergeCell ref="D25:E25"/>
    <mergeCell ref="D20:E20"/>
    <mergeCell ref="D22:E22"/>
    <mergeCell ref="E5:H5"/>
    <mergeCell ref="E7:H7"/>
    <mergeCell ref="A3:H3"/>
    <mergeCell ref="C33:H36"/>
    <mergeCell ref="C31:E31"/>
    <mergeCell ref="D23:E23"/>
    <mergeCell ref="E11:F11"/>
    <mergeCell ref="D30:E30"/>
    <mergeCell ref="C28:C30"/>
    <mergeCell ref="C14:E14"/>
    <mergeCell ref="C15:C27"/>
    <mergeCell ref="D15:E15"/>
    <mergeCell ref="D16:D17"/>
  </mergeCells>
  <printOptions/>
  <pageMargins left="0.5905511811023623" right="0" top="1.1811023622047245" bottom="0.984251968503937" header="0.5118110236220472" footer="0.5118110236220472"/>
  <pageSetup fitToHeight="1" fitToWidth="1" horizontalDpi="300" verticalDpi="300" orientation="portrait" paperSize="9" r:id="rId3"/>
  <colBreaks count="1" manualBreakCount="1">
    <brk id="8" max="3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ke-gaibu</dc:creator>
  <cp:keywords/>
  <dc:description/>
  <cp:lastModifiedBy>東京海洋大学　事務局</cp:lastModifiedBy>
  <cp:lastPrinted>2016-03-16T11:43:18Z</cp:lastPrinted>
  <dcterms:created xsi:type="dcterms:W3CDTF">2008-07-22T04:47:58Z</dcterms:created>
  <dcterms:modified xsi:type="dcterms:W3CDTF">2019-05-08T05:21:11Z</dcterms:modified>
  <cp:category/>
  <cp:version/>
  <cp:contentType/>
  <cp:contentStatus/>
</cp:coreProperties>
</file>