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chiekotsurusawa/Desktop/"/>
    </mc:Choice>
  </mc:AlternateContent>
  <xr:revisionPtr revIDLastSave="0" documentId="13_ncr:1_{B81781A3-7E6B-194A-B25B-70DF3450570F}" xr6:coauthVersionLast="47" xr6:coauthVersionMax="47" xr10:uidLastSave="{00000000-0000-0000-0000-000000000000}"/>
  <bookViews>
    <workbookView xWindow="21520" yWindow="2840" windowWidth="22500" windowHeight="15000" tabRatio="793" xr2:uid="{00000000-000D-0000-FFFF-FFFF00000000}"/>
  </bookViews>
  <sheets>
    <sheet name="申込書" sheetId="1" r:id="rId1"/>
    <sheet name="委任状 (2)" sheetId="5" state="hidden" r:id="rId2"/>
    <sheet name="研究利用等願" sheetId="24" r:id="rId3"/>
    <sheet name="乗船者名簿 (学内)" sheetId="21" r:id="rId4"/>
    <sheet name="乗船者名簿 (学外)" sheetId="23" r:id="rId5"/>
    <sheet name="学外者乗船申請書" sheetId="25" r:id="rId6"/>
    <sheet name="委任状(学生)" sheetId="22" r:id="rId7"/>
    <sheet name="制限事項" sheetId="3" r:id="rId8"/>
    <sheet name="学外者(English ver.) " sheetId="26" r:id="rId9"/>
    <sheet name="集計" sheetId="7" state="hidden" r:id="rId10"/>
  </sheets>
  <definedNames>
    <definedName name="_xlnm._FilterDatabase" localSheetId="0" hidden="1">申込書!$B$1:$Z$33</definedName>
    <definedName name="_xlnm.Print_Area" localSheetId="1">'委任状 (2)'!#REF!</definedName>
    <definedName name="_xlnm.Print_Area" localSheetId="8">'学外者(English ver.) '!$A$1:$J$97</definedName>
    <definedName name="_xlnm.Print_Area" localSheetId="5">学外者乗船申請書!$A$1:$K$43</definedName>
    <definedName name="_xlnm.Print_Area" localSheetId="2">研究利用等願!$A$1:$P$45</definedName>
    <definedName name="_xlnm.Print_Area" localSheetId="4">'乗船者名簿 (学外)'!$A$1:$G$32</definedName>
    <definedName name="_xlnm.Print_Area" localSheetId="3">'乗船者名簿 (学内)'!$A$1:$I$32</definedName>
    <definedName name="_xlnm.Print_Area" localSheetId="0">申込書!$B$1:$Z$33</definedName>
    <definedName name="_xlnm.Print_Area" localSheetId="7">制限事項!$A$1:$AF$93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 i="25" l="1"/>
  <c r="K10" i="24"/>
  <c r="K8" i="24"/>
  <c r="H2" i="22"/>
  <c r="D8" i="22"/>
  <c r="B8" i="22"/>
  <c r="L3" i="1" l="1"/>
  <c r="M2" i="24" s="1"/>
  <c r="L14" i="1"/>
  <c r="L8" i="1"/>
  <c r="H22" i="25" s="1"/>
  <c r="L7" i="1"/>
  <c r="E22" i="25" s="1"/>
  <c r="Z19" i="1"/>
  <c r="D19" i="1"/>
  <c r="H19" i="1"/>
  <c r="L19" i="1"/>
  <c r="P19" i="1"/>
  <c r="T19" i="1"/>
  <c r="B2" i="5"/>
  <c r="C2" i="5"/>
  <c r="E2" i="5"/>
  <c r="F2" i="5"/>
  <c r="G2" i="5"/>
  <c r="J2" i="5" s="1"/>
  <c r="H2" i="5"/>
  <c r="B3" i="5"/>
  <c r="C3" i="5"/>
  <c r="E3" i="5"/>
  <c r="F3" i="5"/>
  <c r="G3" i="5"/>
  <c r="J3" i="5" s="1"/>
  <c r="G4" i="5"/>
  <c r="J4" i="5" s="1"/>
  <c r="G5" i="5"/>
  <c r="J5" i="5" s="1"/>
  <c r="G6" i="5"/>
  <c r="J6" i="5" s="1"/>
  <c r="H3" i="5"/>
  <c r="B4" i="5"/>
  <c r="C4" i="5"/>
  <c r="E4" i="5"/>
  <c r="F4" i="5"/>
  <c r="H4" i="5"/>
  <c r="B5" i="5"/>
  <c r="C5" i="5"/>
  <c r="E5" i="5"/>
  <c r="F5" i="5"/>
  <c r="H5" i="5"/>
  <c r="B6" i="5"/>
  <c r="C6" i="5"/>
  <c r="E6" i="5"/>
  <c r="F6" i="5"/>
  <c r="H6" i="5"/>
  <c r="A3" i="7"/>
  <c r="B3" i="7"/>
  <c r="C3" i="7"/>
  <c r="D3" i="7"/>
  <c r="E3" i="7"/>
  <c r="F3" i="7"/>
  <c r="G3" i="7"/>
  <c r="H3" i="7"/>
  <c r="I3" i="7"/>
  <c r="J3" i="7"/>
  <c r="K3" i="7"/>
  <c r="L3" i="7"/>
  <c r="M3" i="7"/>
  <c r="N3" i="7"/>
  <c r="P3" i="7"/>
  <c r="Q3" i="7"/>
  <c r="R3" i="7"/>
  <c r="S3" i="7"/>
  <c r="T3" i="7"/>
  <c r="U3" i="7"/>
  <c r="V3" i="7"/>
  <c r="W3" i="7"/>
  <c r="X3" i="7"/>
  <c r="Y3" i="7"/>
  <c r="Z3" i="7"/>
  <c r="AA3" i="7"/>
  <c r="P4" i="7"/>
  <c r="Q4" i="7"/>
  <c r="R4" i="7"/>
  <c r="S4" i="7"/>
  <c r="T4" i="7"/>
  <c r="U4" i="7"/>
  <c r="V4" i="7"/>
  <c r="W4" i="7"/>
  <c r="X4" i="7"/>
  <c r="Y4" i="7"/>
  <c r="Z4" i="7"/>
  <c r="AA4" i="7"/>
  <c r="P5" i="7"/>
  <c r="Q5" i="7"/>
  <c r="R5" i="7"/>
  <c r="S5" i="7"/>
  <c r="T5" i="7"/>
  <c r="U5" i="7"/>
  <c r="V5" i="7"/>
  <c r="W5" i="7"/>
  <c r="X5" i="7"/>
  <c r="Y5" i="7"/>
  <c r="Z5" i="7"/>
  <c r="AA5" i="7"/>
  <c r="P6" i="7"/>
  <c r="Q6" i="7"/>
  <c r="R6" i="7"/>
  <c r="S6" i="7"/>
  <c r="T6" i="7"/>
  <c r="U6" i="7"/>
  <c r="V6" i="7"/>
  <c r="W6" i="7"/>
  <c r="X6" i="7"/>
  <c r="Y6" i="7"/>
  <c r="Z6" i="7"/>
  <c r="AA6" i="7"/>
  <c r="P7" i="7"/>
  <c r="Q7" i="7"/>
  <c r="R7" i="7"/>
  <c r="S7" i="7"/>
  <c r="T7" i="7"/>
  <c r="U7" i="7"/>
  <c r="V7" i="7"/>
  <c r="W7" i="7"/>
  <c r="X7" i="7"/>
  <c r="Y7" i="7"/>
  <c r="Z7" i="7"/>
  <c r="AA7" i="7"/>
  <c r="X19" i="1" l="1"/>
  <c r="K6" i="5"/>
  <c r="K2" i="5"/>
  <c r="K3" i="5"/>
  <c r="K4" i="5"/>
  <c r="K5" i="5"/>
  <c r="M6" i="5" l="1"/>
  <c r="L6" i="5"/>
  <c r="O6" i="5"/>
  <c r="P6" i="5"/>
  <c r="N6" i="5"/>
  <c r="Q6" i="5"/>
  <c r="R6" i="5"/>
  <c r="P5" i="5"/>
  <c r="M5" i="5"/>
  <c r="L5" i="5"/>
  <c r="N5" i="5"/>
  <c r="Q5" i="5"/>
  <c r="R5" i="5"/>
  <c r="O5" i="5"/>
  <c r="L4" i="5"/>
  <c r="N4" i="5"/>
  <c r="Q4" i="5"/>
  <c r="R4" i="5"/>
  <c r="O4" i="5"/>
  <c r="P4" i="5"/>
  <c r="M4" i="5"/>
  <c r="O3" i="5"/>
  <c r="L3" i="5"/>
  <c r="R3" i="5"/>
  <c r="P3" i="5"/>
  <c r="M3" i="5"/>
  <c r="N3" i="5"/>
  <c r="Q3" i="5"/>
  <c r="N2" i="5"/>
  <c r="R2" i="5"/>
  <c r="O2" i="5"/>
  <c r="M2" i="5"/>
  <c r="L2" i="5"/>
  <c r="Q2" i="5"/>
  <c r="P2" i="5"/>
</calcChain>
</file>

<file path=xl/sharedStrings.xml><?xml version="1.0" encoding="utf-8"?>
<sst xmlns="http://schemas.openxmlformats.org/spreadsheetml/2006/main" count="519" uniqueCount="361">
  <si>
    <t>学科</t>
    <rPh sb="0" eb="2">
      <t>ガッカ</t>
    </rPh>
    <phoneticPr fontId="2"/>
  </si>
  <si>
    <t>コース</t>
    <phoneticPr fontId="2"/>
  </si>
  <si>
    <t>学年</t>
    <rPh sb="0" eb="2">
      <t>ガクネン</t>
    </rPh>
    <phoneticPr fontId="2"/>
  </si>
  <si>
    <t>氏名</t>
    <rPh sb="0" eb="2">
      <t>シメイ</t>
    </rPh>
    <phoneticPr fontId="2"/>
  </si>
  <si>
    <t>所属</t>
    <rPh sb="0" eb="2">
      <t>ショゾク</t>
    </rPh>
    <phoneticPr fontId="2"/>
  </si>
  <si>
    <t>学籍番号</t>
    <rPh sb="0" eb="2">
      <t>ガクセキ</t>
    </rPh>
    <rPh sb="2" eb="4">
      <t>バンゴウ</t>
    </rPh>
    <phoneticPr fontId="2"/>
  </si>
  <si>
    <t>申請者名</t>
    <rPh sb="0" eb="3">
      <t>シンセイシャ</t>
    </rPh>
    <rPh sb="3" eb="4">
      <t>メイ</t>
    </rPh>
    <phoneticPr fontId="2"/>
  </si>
  <si>
    <t>性別</t>
    <rPh sb="0" eb="2">
      <t>セイベツ</t>
    </rPh>
    <phoneticPr fontId="2"/>
  </si>
  <si>
    <t>乗船期間</t>
    <rPh sb="0" eb="2">
      <t>ジョウセン</t>
    </rPh>
    <rPh sb="2" eb="4">
      <t>キカン</t>
    </rPh>
    <phoneticPr fontId="2"/>
  </si>
  <si>
    <t>乗船日</t>
    <rPh sb="0" eb="2">
      <t>ジョウセン</t>
    </rPh>
    <rPh sb="2" eb="3">
      <t>ヒ</t>
    </rPh>
    <phoneticPr fontId="2"/>
  </si>
  <si>
    <t>下船日</t>
    <rPh sb="0" eb="2">
      <t>ゲセン</t>
    </rPh>
    <rPh sb="2" eb="3">
      <t>ビ</t>
    </rPh>
    <phoneticPr fontId="2"/>
  </si>
  <si>
    <t>月</t>
    <rPh sb="0" eb="1">
      <t>ガツ</t>
    </rPh>
    <phoneticPr fontId="2"/>
  </si>
  <si>
    <t>日</t>
    <rPh sb="0" eb="1">
      <t>ヒ</t>
    </rPh>
    <phoneticPr fontId="2"/>
  </si>
  <si>
    <t>実験名称</t>
    <rPh sb="0" eb="2">
      <t>ジッケン</t>
    </rPh>
    <rPh sb="2" eb="4">
      <t>メイショウ</t>
    </rPh>
    <phoneticPr fontId="2"/>
  </si>
  <si>
    <t>所要時間</t>
    <rPh sb="0" eb="2">
      <t>ショヨウ</t>
    </rPh>
    <rPh sb="2" eb="4">
      <t>ジカン</t>
    </rPh>
    <phoneticPr fontId="2"/>
  </si>
  <si>
    <t>希望海域</t>
    <rPh sb="0" eb="2">
      <t>キボウ</t>
    </rPh>
    <rPh sb="2" eb="4">
      <t>カイイキ</t>
    </rPh>
    <phoneticPr fontId="2"/>
  </si>
  <si>
    <t>概要</t>
    <rPh sb="0" eb="2">
      <t>ガイヨウ</t>
    </rPh>
    <phoneticPr fontId="2"/>
  </si>
  <si>
    <t>機材搬入希望日時</t>
    <rPh sb="0" eb="2">
      <t>キザイ</t>
    </rPh>
    <rPh sb="2" eb="4">
      <t>ハンニュウ</t>
    </rPh>
    <rPh sb="4" eb="6">
      <t>キボウ</t>
    </rPh>
    <rPh sb="6" eb="8">
      <t>ニチジ</t>
    </rPh>
    <phoneticPr fontId="2"/>
  </si>
  <si>
    <t>時</t>
    <rPh sb="0" eb="1">
      <t>ジ</t>
    </rPh>
    <phoneticPr fontId="2"/>
  </si>
  <si>
    <t>希望事項</t>
    <rPh sb="0" eb="2">
      <t>キボウ</t>
    </rPh>
    <rPh sb="2" eb="4">
      <t>ジコウ</t>
    </rPh>
    <phoneticPr fontId="2"/>
  </si>
  <si>
    <t>申請日</t>
    <rPh sb="0" eb="2">
      <t>シンセイ</t>
    </rPh>
    <rPh sb="2" eb="3">
      <t>ビ</t>
    </rPh>
    <phoneticPr fontId="2"/>
  </si>
  <si>
    <t>実験名称等</t>
    <rPh sb="0" eb="2">
      <t>ジッケン</t>
    </rPh>
    <rPh sb="2" eb="4">
      <t>メイショウ</t>
    </rPh>
    <rPh sb="4" eb="5">
      <t>トウ</t>
    </rPh>
    <phoneticPr fontId="2"/>
  </si>
  <si>
    <t>乗船者名簿</t>
    <rPh sb="0" eb="3">
      <t>ジョウセンシャ</t>
    </rPh>
    <rPh sb="3" eb="5">
      <t>メイボ</t>
    </rPh>
    <phoneticPr fontId="2"/>
  </si>
  <si>
    <t>実験責任者名</t>
    <rPh sb="0" eb="2">
      <t>ジッケン</t>
    </rPh>
    <rPh sb="2" eb="5">
      <t>セキニンシャ</t>
    </rPh>
    <rPh sb="5" eb="6">
      <t>メイ</t>
    </rPh>
    <phoneticPr fontId="2"/>
  </si>
  <si>
    <t>～</t>
    <phoneticPr fontId="2"/>
  </si>
  <si>
    <t>申請者等</t>
    <rPh sb="0" eb="4">
      <t>シンセイシャトウ</t>
    </rPh>
    <phoneticPr fontId="2"/>
  </si>
  <si>
    <t>１．</t>
    <phoneticPr fontId="2"/>
  </si>
  <si>
    <t>２．</t>
  </si>
  <si>
    <t>３．</t>
  </si>
  <si>
    <t>４．</t>
  </si>
  <si>
    <t>年</t>
    <rPh sb="0" eb="1">
      <t>ネン</t>
    </rPh>
    <phoneticPr fontId="2"/>
  </si>
  <si>
    <t>汐路丸　船長</t>
  </si>
  <si>
    <t>印</t>
    <rPh sb="0" eb="1">
      <t>イン</t>
    </rPh>
    <phoneticPr fontId="2"/>
  </si>
  <si>
    <t>フリガナ</t>
    <phoneticPr fontId="2"/>
  </si>
  <si>
    <t>コース</t>
    <phoneticPr fontId="2"/>
  </si>
  <si>
    <t>住所</t>
    <rPh sb="0" eb="2">
      <t>ジュウショ</t>
    </rPh>
    <phoneticPr fontId="2"/>
  </si>
  <si>
    <t>連絡先</t>
    <rPh sb="0" eb="3">
      <t>レンラクサキ</t>
    </rPh>
    <phoneticPr fontId="2"/>
  </si>
  <si>
    <t>学外者所属</t>
    <rPh sb="0" eb="3">
      <t>ガクガイシャ</t>
    </rPh>
    <rPh sb="3" eb="5">
      <t>ショゾク</t>
    </rPh>
    <phoneticPr fontId="2"/>
  </si>
  <si>
    <t>学内者所属</t>
    <rPh sb="0" eb="2">
      <t>ガクナイ</t>
    </rPh>
    <rPh sb="2" eb="3">
      <t>シャ</t>
    </rPh>
    <rPh sb="3" eb="5">
      <t>ショゾク</t>
    </rPh>
    <phoneticPr fontId="2"/>
  </si>
  <si>
    <t>委任状</t>
    <rPh sb="0" eb="2">
      <t>イニン</t>
    </rPh>
    <rPh sb="2" eb="3">
      <t>ジョウ</t>
    </rPh>
    <phoneticPr fontId="2"/>
  </si>
  <si>
    <t>並べ替え</t>
    <rPh sb="0" eb="1">
      <t>ナラ</t>
    </rPh>
    <rPh sb="2" eb="3">
      <t>カ</t>
    </rPh>
    <phoneticPr fontId="2"/>
  </si>
  <si>
    <t>E-mail</t>
    <phoneticPr fontId="2"/>
  </si>
  <si>
    <t>内線</t>
    <rPh sb="0" eb="2">
      <t>ナイセン</t>
    </rPh>
    <phoneticPr fontId="2"/>
  </si>
  <si>
    <t>E-mail</t>
    <phoneticPr fontId="2"/>
  </si>
  <si>
    <t>コース</t>
    <phoneticPr fontId="2"/>
  </si>
  <si>
    <t>共同研究者名
（東京海洋大学）</t>
    <rPh sb="0" eb="2">
      <t>キョウドウ</t>
    </rPh>
    <rPh sb="2" eb="5">
      <t>ケンキュウシャ</t>
    </rPh>
    <rPh sb="5" eb="6">
      <t>メイ</t>
    </rPh>
    <rPh sb="8" eb="10">
      <t>トウキョウ</t>
    </rPh>
    <rPh sb="10" eb="12">
      <t>カイヨウ</t>
    </rPh>
    <rPh sb="12" eb="14">
      <t>ダイガク</t>
    </rPh>
    <phoneticPr fontId="2"/>
  </si>
  <si>
    <t>連絡先</t>
    <rPh sb="0" eb="2">
      <t>レンラク</t>
    </rPh>
    <rPh sb="2" eb="3">
      <t>サキ</t>
    </rPh>
    <phoneticPr fontId="2"/>
  </si>
  <si>
    <t xml:space="preserve">　　　 </t>
    <phoneticPr fontId="2"/>
  </si>
  <si>
    <t>記</t>
    <rPh sb="0" eb="1">
      <t>キ</t>
    </rPh>
    <phoneticPr fontId="2"/>
  </si>
  <si>
    <t>練習船研究利用等願</t>
    <rPh sb="0" eb="2">
      <t>レンシュウ</t>
    </rPh>
    <rPh sb="2" eb="3">
      <t>セン</t>
    </rPh>
    <rPh sb="3" eb="5">
      <t>ケンキュウ</t>
    </rPh>
    <rPh sb="5" eb="6">
      <t>リ</t>
    </rPh>
    <rPh sb="6" eb="7">
      <t>ヨウ</t>
    </rPh>
    <rPh sb="7" eb="8">
      <t>トウ</t>
    </rPh>
    <rPh sb="8" eb="9">
      <t>ネガ</t>
    </rPh>
    <phoneticPr fontId="2"/>
  </si>
  <si>
    <t>申請者（グループで申込みをする場合は代表者名）</t>
    <phoneticPr fontId="2"/>
  </si>
  <si>
    <t>所　　 属</t>
    <phoneticPr fontId="2"/>
  </si>
  <si>
    <t>←使用申込者となれるのは本学教職員のみです</t>
    <rPh sb="1" eb="3">
      <t>シヨウ</t>
    </rPh>
    <rPh sb="3" eb="5">
      <t>モウシコミ</t>
    </rPh>
    <rPh sb="5" eb="6">
      <t>シャ</t>
    </rPh>
    <rPh sb="12" eb="14">
      <t>ホンガク</t>
    </rPh>
    <rPh sb="14" eb="17">
      <t>キョウショクイン</t>
    </rPh>
    <phoneticPr fontId="2"/>
  </si>
  <si>
    <t>職　　名</t>
    <phoneticPr fontId="2"/>
  </si>
  <si>
    <t>氏　 　名</t>
    <phoneticPr fontId="2"/>
  </si>
  <si>
    <t>連絡先</t>
    <phoneticPr fontId="2"/>
  </si>
  <si>
    <t>　１．船　名</t>
    <rPh sb="3" eb="4">
      <t>フネ</t>
    </rPh>
    <rPh sb="5" eb="6">
      <t>メイ</t>
    </rPh>
    <phoneticPr fontId="2"/>
  </si>
  <si>
    <t>　２．航海名</t>
    <rPh sb="3" eb="5">
      <t>コウカイ</t>
    </rPh>
    <rPh sb="5" eb="6">
      <t>メイ</t>
    </rPh>
    <phoneticPr fontId="2"/>
  </si>
  <si>
    <t>期間　</t>
    <rPh sb="0" eb="2">
      <t>キカン</t>
    </rPh>
    <phoneticPr fontId="2"/>
  </si>
  <si>
    <t>（</t>
    <phoneticPr fontId="2"/>
  </si>
  <si>
    <t>－</t>
    <phoneticPr fontId="2"/>
  </si>
  <si>
    <t>）</t>
    <phoneticPr fontId="2"/>
  </si>
  <si>
    <t>　３．乗船目的</t>
    <rPh sb="3" eb="5">
      <t>ジョウセン</t>
    </rPh>
    <rPh sb="5" eb="7">
      <t>モクテキ</t>
    </rPh>
    <phoneticPr fontId="2"/>
  </si>
  <si>
    <t>□　研　究</t>
    <phoneticPr fontId="2"/>
  </si>
  <si>
    <t>□その他</t>
    <phoneticPr fontId="2"/>
  </si>
  <si>
    <t>（調査研究課題等）</t>
    <phoneticPr fontId="2"/>
  </si>
  <si>
    <r>
      <t>←改行する場合は
　　</t>
    </r>
    <r>
      <rPr>
        <b/>
        <sz val="14"/>
        <rFont val="ＭＳ Ｐ明朝"/>
        <family val="1"/>
        <charset val="128"/>
      </rPr>
      <t>Alt＋</t>
    </r>
    <r>
      <rPr>
        <b/>
        <sz val="14"/>
        <rFont val="ＭＳ Ｐゴシック"/>
        <family val="3"/>
        <charset val="128"/>
      </rPr>
      <t>↵</t>
    </r>
    <rPh sb="1" eb="3">
      <t>カイギョウ</t>
    </rPh>
    <rPh sb="5" eb="7">
      <t>バアイ</t>
    </rPh>
    <phoneticPr fontId="2"/>
  </si>
  <si>
    <t>　４．乗船者</t>
    <phoneticPr fontId="2"/>
  </si>
  <si>
    <t>（乗船者を記入しきれない場合は別紙に記入願います。）</t>
    <rPh sb="5" eb="7">
      <t>キニュウ</t>
    </rPh>
    <phoneticPr fontId="2"/>
  </si>
  <si>
    <t>所　　属</t>
    <phoneticPr fontId="2"/>
  </si>
  <si>
    <t>職名
又は学年</t>
    <phoneticPr fontId="2"/>
  </si>
  <si>
    <t>氏　　名</t>
    <phoneticPr fontId="2"/>
  </si>
  <si>
    <r>
      <t xml:space="preserve">乗船期間
</t>
    </r>
    <r>
      <rPr>
        <sz val="9"/>
        <rFont val="ＭＳ Ｐ明朝"/>
        <family val="1"/>
        <charset val="128"/>
      </rPr>
      <t>（予備日がある場合は下段に括弧書き）</t>
    </r>
    <rPh sb="6" eb="9">
      <t>ヨビビ</t>
    </rPh>
    <rPh sb="12" eb="14">
      <t>バアイ</t>
    </rPh>
    <rPh sb="15" eb="17">
      <t>カダン</t>
    </rPh>
    <rPh sb="18" eb="20">
      <t>カッコ</t>
    </rPh>
    <rPh sb="20" eb="21">
      <t>カ</t>
    </rPh>
    <phoneticPr fontId="2"/>
  </si>
  <si>
    <t>乗船区間</t>
    <rPh sb="2" eb="4">
      <t>クカン</t>
    </rPh>
    <phoneticPr fontId="2"/>
  </si>
  <si>
    <t>緊急連絡先</t>
    <rPh sb="0" eb="2">
      <t>キンキュウ</t>
    </rPh>
    <rPh sb="2" eb="4">
      <t>レンラク</t>
    </rPh>
    <rPh sb="4" eb="5">
      <t>サキ</t>
    </rPh>
    <phoneticPr fontId="2"/>
  </si>
  <si>
    <t>－</t>
  </si>
  <si>
    <t>（）</t>
    <phoneticPr fontId="2"/>
  </si>
  <si>
    <t>（）</t>
  </si>
  <si>
    <t>-</t>
    <phoneticPr fontId="2"/>
  </si>
  <si>
    <t>（記載例）</t>
    <rPh sb="1" eb="3">
      <t>キサイ</t>
    </rPh>
    <rPh sb="3" eb="4">
      <t>レイ</t>
    </rPh>
    <phoneticPr fontId="2"/>
  </si>
  <si>
    <t>○○○学系○○部門</t>
    <rPh sb="3" eb="4">
      <t>ガク</t>
    </rPh>
    <rPh sb="4" eb="5">
      <t>ケイ</t>
    </rPh>
    <rPh sb="7" eb="9">
      <t>ブモン</t>
    </rPh>
    <phoneticPr fontId="2"/>
  </si>
  <si>
    <t>准教授</t>
    <rPh sb="0" eb="1">
      <t>ジュン</t>
    </rPh>
    <rPh sb="1" eb="3">
      <t>キョウジュ</t>
    </rPh>
    <phoneticPr fontId="2"/>
  </si>
  <si>
    <t>海洋　太郎</t>
    <rPh sb="0" eb="2">
      <t>カイヨウ</t>
    </rPh>
    <rPh sb="3" eb="5">
      <t>タロウ</t>
    </rPh>
    <phoneticPr fontId="2"/>
  </si>
  <si>
    <t>大学ポンド</t>
    <rPh sb="0" eb="2">
      <t>ダイガク</t>
    </rPh>
    <phoneticPr fontId="2"/>
  </si>
  <si>
    <t>03-5463-0370</t>
    <phoneticPr fontId="2"/>
  </si>
  <si>
    <t>（自宅）</t>
    <rPh sb="1" eb="3">
      <t>ジタク</t>
    </rPh>
    <phoneticPr fontId="2"/>
  </si>
  <si>
    <t>注意事項</t>
    <rPh sb="0" eb="2">
      <t>チュウイ</t>
    </rPh>
    <rPh sb="2" eb="4">
      <t>ジコウ</t>
    </rPh>
    <phoneticPr fontId="2"/>
  </si>
  <si>
    <t>　・練習船研究利用等願は一航海につき、一部提出ください。</t>
    <phoneticPr fontId="2"/>
  </si>
  <si>
    <t>緊急連絡先</t>
    <rPh sb="0" eb="2">
      <t>キンキュウ</t>
    </rPh>
    <rPh sb="2" eb="5">
      <t>レンラクサキ</t>
    </rPh>
    <phoneticPr fontId="2"/>
  </si>
  <si>
    <t>誓　　約　　書　</t>
  </si>
  <si>
    <t>（　署　名　又は　押　印　）</t>
  </si>
  <si>
    <t>乗船者数</t>
    <rPh sb="0" eb="3">
      <t>ジョウセンシャ</t>
    </rPh>
    <rPh sb="3" eb="4">
      <t>スウ</t>
    </rPh>
    <phoneticPr fontId="2"/>
  </si>
  <si>
    <t>教職員</t>
    <rPh sb="0" eb="3">
      <t>キョウショクイン</t>
    </rPh>
    <phoneticPr fontId="2"/>
  </si>
  <si>
    <t>(男)</t>
    <rPh sb="1" eb="2">
      <t>オトコ</t>
    </rPh>
    <phoneticPr fontId="2"/>
  </si>
  <si>
    <t>(女)</t>
    <rPh sb="1" eb="2">
      <t>オンナ</t>
    </rPh>
    <phoneticPr fontId="2"/>
  </si>
  <si>
    <t>学部生</t>
    <rPh sb="0" eb="3">
      <t>ガクブセイ</t>
    </rPh>
    <phoneticPr fontId="2"/>
  </si>
  <si>
    <t>学外者</t>
    <rPh sb="0" eb="3">
      <t>ガクガイシャ</t>
    </rPh>
    <phoneticPr fontId="2"/>
  </si>
  <si>
    <t>合計</t>
    <rPh sb="0" eb="2">
      <t>ゴウケイ</t>
    </rPh>
    <phoneticPr fontId="2"/>
  </si>
  <si>
    <t>研究員</t>
    <rPh sb="0" eb="3">
      <t>ケンキュウイン</t>
    </rPh>
    <phoneticPr fontId="2"/>
  </si>
  <si>
    <t>＿時間</t>
    <rPh sb="1" eb="3">
      <t>ジカン</t>
    </rPh>
    <phoneticPr fontId="2"/>
  </si>
  <si>
    <t>５．</t>
    <phoneticPr fontId="2"/>
  </si>
  <si>
    <t>学科等</t>
    <rPh sb="0" eb="2">
      <t>ガッカ</t>
    </rPh>
    <rPh sb="2" eb="3">
      <t>トウ</t>
    </rPh>
    <phoneticPr fontId="2"/>
  </si>
  <si>
    <t>東京海洋大学　船舶・海洋オペレーションセンター長　殿</t>
    <rPh sb="0" eb="2">
      <t>トウキョウ</t>
    </rPh>
    <rPh sb="2" eb="4">
      <t>カイヨウ</t>
    </rPh>
    <rPh sb="4" eb="6">
      <t>ダイガク</t>
    </rPh>
    <rPh sb="7" eb="9">
      <t>センパク</t>
    </rPh>
    <rPh sb="10" eb="12">
      <t>カイヨウ</t>
    </rPh>
    <rPh sb="23" eb="24">
      <t>チョウ</t>
    </rPh>
    <rPh sb="25" eb="26">
      <t>ドノ</t>
    </rPh>
    <phoneticPr fontId="2"/>
  </si>
  <si>
    <t>←学外者乗船時は記載</t>
    <rPh sb="1" eb="4">
      <t>ガクガイシャ</t>
    </rPh>
    <rPh sb="4" eb="6">
      <t>ジョウセン</t>
    </rPh>
    <rPh sb="6" eb="7">
      <t>ジ</t>
    </rPh>
    <rPh sb="8" eb="10">
      <t>キサイ</t>
    </rPh>
    <phoneticPr fontId="2"/>
  </si>
  <si>
    <t>←学外者乗船時はチェック記入</t>
    <rPh sb="12" eb="14">
      <t>キニュウ</t>
    </rPh>
    <phoneticPr fontId="2"/>
  </si>
  <si>
    <t>６．</t>
    <phoneticPr fontId="2"/>
  </si>
  <si>
    <t>乗船者のアレルギー情報その他乗組員が知っておくべき情報を
確認した場合は右の空欄に「確認した」と入力
情報がある場合は別途船長宛報告のこと</t>
    <rPh sb="0" eb="3">
      <t>ジョウセンシャ</t>
    </rPh>
    <rPh sb="9" eb="11">
      <t>ジョウホウ</t>
    </rPh>
    <rPh sb="13" eb="14">
      <t>タ</t>
    </rPh>
    <rPh sb="14" eb="17">
      <t>ノリクミイン</t>
    </rPh>
    <rPh sb="18" eb="19">
      <t>シ</t>
    </rPh>
    <rPh sb="25" eb="27">
      <t>ジョウホウ</t>
    </rPh>
    <rPh sb="29" eb="31">
      <t>カクニン</t>
    </rPh>
    <rPh sb="33" eb="35">
      <t>バアイ</t>
    </rPh>
    <rPh sb="36" eb="37">
      <t>ミギ</t>
    </rPh>
    <rPh sb="38" eb="40">
      <t>クウラン</t>
    </rPh>
    <rPh sb="42" eb="44">
      <t>カクニン</t>
    </rPh>
    <rPh sb="48" eb="50">
      <t>ニュウリョク</t>
    </rPh>
    <rPh sb="51" eb="53">
      <t>ジョウホウ</t>
    </rPh>
    <rPh sb="56" eb="58">
      <t>バアイ</t>
    </rPh>
    <rPh sb="59" eb="61">
      <t>ベット</t>
    </rPh>
    <rPh sb="61" eb="63">
      <t>センチョウ</t>
    </rPh>
    <rPh sb="63" eb="64">
      <t>アテ</t>
    </rPh>
    <rPh sb="64" eb="66">
      <t>ホウコク</t>
    </rPh>
    <phoneticPr fontId="2"/>
  </si>
  <si>
    <t>To: President of Tokyo University of Marine Science and Technology,</t>
  </si>
  <si>
    <t>Applicant’s information</t>
  </si>
  <si>
    <t xml:space="preserve">Signature:                </t>
  </si>
  <si>
    <t>2. Passenger’s Information</t>
  </si>
  <si>
    <t>Name</t>
  </si>
  <si>
    <t>Gender</t>
  </si>
  <si>
    <t>Date of birth</t>
  </si>
  <si>
    <t>Nationality</t>
  </si>
  <si>
    <t>Institution</t>
  </si>
  <si>
    <t>Position</t>
  </si>
  <si>
    <t>Home Address</t>
  </si>
  <si>
    <t xml:space="preserve">Home Phone </t>
  </si>
  <si>
    <t xml:space="preserve">E-mail </t>
  </si>
  <si>
    <t>Emergency Contact Person’s Information</t>
  </si>
  <si>
    <t>Relationship</t>
  </si>
  <si>
    <t>Emergency Phone</t>
  </si>
  <si>
    <t>6. Observance:</t>
  </si>
  <si>
    <t>Contact person at the institution for this application</t>
  </si>
  <si>
    <t>Name:</t>
  </si>
  <si>
    <t>Phone:</t>
  </si>
  <si>
    <t>Article 1. (Pledge during embarkation period)</t>
  </si>
  <si>
    <t>Article 2. (Liability and scope of the vessel's interests)</t>
  </si>
  <si>
    <t>Article 3. (Damage to/loss of TUMSAT property/apparatus by The Researcher)</t>
  </si>
  <si>
    <t>Article 4. (Fit for Research)</t>
  </si>
  <si>
    <t>Article 5. (No objection to change in Schedule, etc.)</t>
  </si>
  <si>
    <t>Article 6. (Effects of terms and conditions)</t>
  </si>
  <si>
    <t>Article 7. (Governing law, Jurisdiction)</t>
  </si>
  <si>
    <t>Article 8. (Heading)</t>
  </si>
  <si>
    <t>I hereby pledge the above mentioned for the purpose of boarding.</t>
  </si>
  <si>
    <t>院生</t>
    <rPh sb="0" eb="2">
      <t>インセイセイ</t>
    </rPh>
    <phoneticPr fontId="2"/>
  </si>
  <si>
    <t>令和</t>
    <rPh sb="0" eb="1">
      <t>レイ</t>
    </rPh>
    <rPh sb="1" eb="2">
      <t>ワ</t>
    </rPh>
    <phoneticPr fontId="2"/>
  </si>
  <si>
    <t>令和</t>
    <rPh sb="0" eb="2">
      <t>レイワ</t>
    </rPh>
    <phoneticPr fontId="2"/>
  </si>
  <si>
    <t>航海名称</t>
    <rPh sb="0" eb="2">
      <t>コウカイ</t>
    </rPh>
    <rPh sb="2" eb="4">
      <t>メイショウ</t>
    </rPh>
    <phoneticPr fontId="2"/>
  </si>
  <si>
    <t>乗船概要</t>
    <rPh sb="0" eb="2">
      <t>ジョウセン</t>
    </rPh>
    <rPh sb="2" eb="4">
      <t>ガイヨウ</t>
    </rPh>
    <phoneticPr fontId="2"/>
  </si>
  <si>
    <t>実験航海</t>
    <rPh sb="0" eb="2">
      <t>ジッケン</t>
    </rPh>
    <rPh sb="2" eb="4">
      <t>コウカイ</t>
    </rPh>
    <phoneticPr fontId="2"/>
  </si>
  <si>
    <t>沿岸観測実習</t>
    <rPh sb="0" eb="2">
      <t>エンガン</t>
    </rPh>
    <rPh sb="2" eb="4">
      <t>カンソク</t>
    </rPh>
    <rPh sb="4" eb="6">
      <t>ジッシュウ</t>
    </rPh>
    <phoneticPr fontId="2"/>
  </si>
  <si>
    <t>海洋学実習Ⅰ</t>
    <rPh sb="0" eb="3">
      <t>カイヨウガク</t>
    </rPh>
    <rPh sb="3" eb="5">
      <t>ジッシュウ</t>
    </rPh>
    <phoneticPr fontId="2"/>
  </si>
  <si>
    <t>海洋学実習Ⅱ</t>
    <rPh sb="0" eb="3">
      <t>カイヨウガク</t>
    </rPh>
    <rPh sb="3" eb="5">
      <t>ジッシュウ</t>
    </rPh>
    <phoneticPr fontId="2"/>
  </si>
  <si>
    <t>実験所要時間</t>
    <rPh sb="0" eb="2">
      <t>ジッケン</t>
    </rPh>
    <rPh sb="2" eb="4">
      <t>ショヨウ</t>
    </rPh>
    <rPh sb="4" eb="6">
      <t>ジカン</t>
    </rPh>
    <phoneticPr fontId="2"/>
  </si>
  <si>
    <t>実験航海のみ</t>
    <rPh sb="0" eb="2">
      <t>ジッケン</t>
    </rPh>
    <rPh sb="2" eb="4">
      <t>コウカイ</t>
    </rPh>
    <phoneticPr fontId="2"/>
  </si>
  <si>
    <t>申請者名（学内）</t>
    <rPh sb="0" eb="3">
      <t>シンセイシャ</t>
    </rPh>
    <rPh sb="3" eb="4">
      <t>メイ</t>
    </rPh>
    <rPh sb="5" eb="7">
      <t>ガクナイ</t>
    </rPh>
    <phoneticPr fontId="2"/>
  </si>
  <si>
    <t>確認した</t>
    <rPh sb="0" eb="2">
      <t>カクニン</t>
    </rPh>
    <phoneticPr fontId="2"/>
  </si>
  <si>
    <t>該当者なし</t>
    <rPh sb="0" eb="3">
      <t>ガイトウシャ</t>
    </rPh>
    <phoneticPr fontId="2"/>
  </si>
  <si>
    <t>（右のプルダウン
から選んでください）</t>
  </si>
  <si>
    <t>（右のプルダウン
から選んでください）</t>
    <phoneticPr fontId="2"/>
  </si>
  <si>
    <t>アレルギー等特記事項</t>
    <rPh sb="5" eb="6">
      <t>トウ</t>
    </rPh>
    <rPh sb="6" eb="8">
      <t>トッキ</t>
    </rPh>
    <rPh sb="8" eb="10">
      <t>ジコウ</t>
    </rPh>
    <phoneticPr fontId="2"/>
  </si>
  <si>
    <t xml:space="preserve"> </t>
    <phoneticPr fontId="2"/>
  </si>
  <si>
    <t>別紙様式5</t>
    <rPh sb="0" eb="2">
      <t>ベッシ</t>
    </rPh>
    <rPh sb="2" eb="4">
      <t>ヨウシキ</t>
    </rPh>
    <phoneticPr fontId="2"/>
  </si>
  <si>
    <t>委　　任　　状</t>
    <rPh sb="0" eb="1">
      <t>イ</t>
    </rPh>
    <rPh sb="3" eb="4">
      <t>ニン</t>
    </rPh>
    <rPh sb="6" eb="7">
      <t>ジョウ</t>
    </rPh>
    <phoneticPr fontId="2"/>
  </si>
  <si>
    <t>私は、東京海洋大学　汐路丸船長　鹿島　英之　を代理人と定め、下記のことを委任します。</t>
    <rPh sb="0" eb="1">
      <t>ワタシ</t>
    </rPh>
    <rPh sb="3" eb="5">
      <t>トウキョウ</t>
    </rPh>
    <rPh sb="5" eb="7">
      <t>カイヨウ</t>
    </rPh>
    <rPh sb="7" eb="9">
      <t>ダイガク</t>
    </rPh>
    <rPh sb="10" eb="11">
      <t>シオ</t>
    </rPh>
    <rPh sb="11" eb="12">
      <t>ジ</t>
    </rPh>
    <rPh sb="12" eb="13">
      <t>マル</t>
    </rPh>
    <rPh sb="13" eb="15">
      <t>センチョウ</t>
    </rPh>
    <rPh sb="16" eb="18">
      <t>カシマ</t>
    </rPh>
    <rPh sb="19" eb="21">
      <t>ヒデユキ</t>
    </rPh>
    <rPh sb="23" eb="26">
      <t>ダイリニン</t>
    </rPh>
    <rPh sb="27" eb="28">
      <t>サダ</t>
    </rPh>
    <rPh sb="30" eb="32">
      <t>カキ</t>
    </rPh>
    <rPh sb="36" eb="38">
      <t>イニン</t>
    </rPh>
    <phoneticPr fontId="2"/>
  </si>
  <si>
    <t>□航海日当食卓料</t>
    <rPh sb="1" eb="3">
      <t>コウカイ</t>
    </rPh>
    <rPh sb="3" eb="5">
      <t>ニットウ</t>
    </rPh>
    <rPh sb="5" eb="7">
      <t>ショクタク</t>
    </rPh>
    <rPh sb="7" eb="8">
      <t>リョウ</t>
    </rPh>
    <phoneticPr fontId="2"/>
  </si>
  <si>
    <t>の受領方に関する件について</t>
    <rPh sb="1" eb="3">
      <t>ジュリョウ</t>
    </rPh>
    <rPh sb="8" eb="9">
      <t>ケン</t>
    </rPh>
    <phoneticPr fontId="2"/>
  </si>
  <si>
    <t>□支　度　料</t>
    <rPh sb="1" eb="2">
      <t>ササ</t>
    </rPh>
    <rPh sb="3" eb="4">
      <t>ド</t>
    </rPh>
    <rPh sb="5" eb="6">
      <t>リョウ</t>
    </rPh>
    <phoneticPr fontId="2"/>
  </si>
  <si>
    <t>■食卓料(学生)</t>
    <rPh sb="1" eb="3">
      <t>ショクタク</t>
    </rPh>
    <rPh sb="3" eb="4">
      <t>リョウ</t>
    </rPh>
    <rPh sb="5" eb="7">
      <t>ガクセイ</t>
    </rPh>
    <phoneticPr fontId="2"/>
  </si>
  <si>
    <t>委任期間</t>
    <rPh sb="0" eb="2">
      <t>イニン</t>
    </rPh>
    <rPh sb="2" eb="4">
      <t>キカン</t>
    </rPh>
    <phoneticPr fontId="2"/>
  </si>
  <si>
    <t>職　　名　　　　　または所属等</t>
    <rPh sb="0" eb="1">
      <t>ショク</t>
    </rPh>
    <rPh sb="3" eb="4">
      <t>メイ</t>
    </rPh>
    <rPh sb="12" eb="14">
      <t>ショゾク</t>
    </rPh>
    <rPh sb="14" eb="15">
      <t>ナド</t>
    </rPh>
    <phoneticPr fontId="2"/>
  </si>
  <si>
    <t>氏　　名</t>
    <rPh sb="0" eb="1">
      <t>シ</t>
    </rPh>
    <rPh sb="3" eb="4">
      <t>メイ</t>
    </rPh>
    <phoneticPr fontId="2"/>
  </si>
  <si>
    <t>・食卓料(学生)の場合、本書式に代わるものがある場合は、それを使用することができる。</t>
    <rPh sb="1" eb="3">
      <t>ショクタク</t>
    </rPh>
    <rPh sb="3" eb="4">
      <t>リョウ</t>
    </rPh>
    <rPh sb="5" eb="7">
      <t>ガクセイ</t>
    </rPh>
    <rPh sb="9" eb="11">
      <t>バアイ</t>
    </rPh>
    <rPh sb="12" eb="14">
      <t>ホンショ</t>
    </rPh>
    <rPh sb="14" eb="15">
      <t>シキ</t>
    </rPh>
    <rPh sb="16" eb="17">
      <t>カ</t>
    </rPh>
    <rPh sb="24" eb="26">
      <t>バアイ</t>
    </rPh>
    <rPh sb="31" eb="33">
      <t>シヨウ</t>
    </rPh>
    <phoneticPr fontId="2"/>
  </si>
  <si>
    <t>年齢
学年</t>
    <rPh sb="0" eb="2">
      <t>ネンレイ</t>
    </rPh>
    <rPh sb="3" eb="5">
      <t>ガクネン</t>
    </rPh>
    <phoneticPr fontId="2"/>
  </si>
  <si>
    <t>船舶実験</t>
    <rPh sb="0" eb="2">
      <t>センパク</t>
    </rPh>
    <rPh sb="2" eb="4">
      <t>ジッケン</t>
    </rPh>
    <phoneticPr fontId="2"/>
  </si>
  <si>
    <t>演習航海</t>
    <rPh sb="0" eb="2">
      <t>エンシュウ</t>
    </rPh>
    <rPh sb="2" eb="4">
      <t>コウカイ</t>
    </rPh>
    <phoneticPr fontId="2"/>
  </si>
  <si>
    <t>乗船者名簿(６名以上の場合は下欄は使用せず、別シート乗船者名簿(学内)または(学外)を利用ください）</t>
    <rPh sb="0" eb="3">
      <t>ジョウセンシャ</t>
    </rPh>
    <rPh sb="3" eb="5">
      <t>メイボ</t>
    </rPh>
    <rPh sb="7" eb="8">
      <t>メイ</t>
    </rPh>
    <rPh sb="8" eb="10">
      <t>イジョウ</t>
    </rPh>
    <rPh sb="11" eb="13">
      <t>バアイ</t>
    </rPh>
    <rPh sb="14" eb="16">
      <t>カラン</t>
    </rPh>
    <rPh sb="17" eb="19">
      <t>シヨウ</t>
    </rPh>
    <rPh sb="22" eb="23">
      <t>ベツ</t>
    </rPh>
    <rPh sb="26" eb="29">
      <t>ジョウセンシャ</t>
    </rPh>
    <rPh sb="29" eb="31">
      <t>メイボ</t>
    </rPh>
    <rPh sb="32" eb="34">
      <t>ガクナイ</t>
    </rPh>
    <rPh sb="39" eb="41">
      <t>ガクガイ</t>
    </rPh>
    <rPh sb="43" eb="45">
      <t>リヨウ</t>
    </rPh>
    <phoneticPr fontId="2"/>
  </si>
  <si>
    <t>共同利用</t>
    <rPh sb="0" eb="2">
      <t>キョウドウ</t>
    </rPh>
    <rPh sb="2" eb="4">
      <t>リヨウ</t>
    </rPh>
    <phoneticPr fontId="2"/>
  </si>
  <si>
    <t>（右のプルダウンから選んでください。または直接入力してください）</t>
    <rPh sb="1" eb="2">
      <t>ミギ</t>
    </rPh>
    <rPh sb="10" eb="11">
      <t>エラ</t>
    </rPh>
    <rPh sb="21" eb="23">
      <t>チョクセツ</t>
    </rPh>
    <rPh sb="23" eb="25">
      <t>ニュウリョク</t>
    </rPh>
    <phoneticPr fontId="2"/>
  </si>
  <si>
    <t>汐路丸での実験等における一般制限事項</t>
    <rPh sb="0" eb="3">
      <t>シオジマル</t>
    </rPh>
    <rPh sb="5" eb="8">
      <t>ジッケントウ</t>
    </rPh>
    <rPh sb="12" eb="14">
      <t>イッパン</t>
    </rPh>
    <rPh sb="14" eb="16">
      <t>セイゲン</t>
    </rPh>
    <rPh sb="16" eb="18">
      <t>ジコウ</t>
    </rPh>
    <phoneticPr fontId="2"/>
  </si>
  <si>
    <t>２．気象海象での留意事項</t>
    <rPh sb="2" eb="4">
      <t>キショウ</t>
    </rPh>
    <rPh sb="4" eb="6">
      <t>カイショウ</t>
    </rPh>
    <rPh sb="8" eb="10">
      <t>リュウイ</t>
    </rPh>
    <rPh sb="10" eb="12">
      <t>ジコウ</t>
    </rPh>
    <phoneticPr fontId="2"/>
  </si>
  <si>
    <t>１．気象海象による制限</t>
    <rPh sb="2" eb="4">
      <t>キショウ</t>
    </rPh>
    <rPh sb="4" eb="6">
      <t>カイショウ</t>
    </rPh>
    <rPh sb="9" eb="11">
      <t>セイゲン</t>
    </rPh>
    <phoneticPr fontId="2"/>
  </si>
  <si>
    <t>場合がある。</t>
    <rPh sb="0" eb="2">
      <t>バアイ</t>
    </rPh>
    <phoneticPr fontId="2"/>
  </si>
  <si>
    <t>①操舵装置</t>
    <rPh sb="1" eb="3">
      <t>ソウダ</t>
    </rPh>
    <rPh sb="3" eb="5">
      <t>ソウチ</t>
    </rPh>
    <phoneticPr fontId="2"/>
  </si>
  <si>
    <t>a.転舵速度　</t>
    <phoneticPr fontId="2"/>
  </si>
  <si>
    <t>b.舵角</t>
    <phoneticPr fontId="2"/>
  </si>
  <si>
    <t>対水速力に応じ以下の最大舵角の制限がある。</t>
    <rPh sb="10" eb="12">
      <t>サイダイ</t>
    </rPh>
    <rPh sb="12" eb="14">
      <t>ダカク</t>
    </rPh>
    <rPh sb="15" eb="17">
      <t>セイゲン</t>
    </rPh>
    <phoneticPr fontId="2"/>
  </si>
  <si>
    <t>１０k'tを超える　　　　　 ±１０ [deg]</t>
    <rPh sb="6" eb="7">
      <t>コ</t>
    </rPh>
    <phoneticPr fontId="2"/>
  </si>
  <si>
    <t>６k't未満　　　　　　　　 ±３５ [deg]</t>
    <phoneticPr fontId="2"/>
  </si>
  <si>
    <t>②ＣＰＰ（MEモードのみ対応可能）</t>
    <rPh sb="12" eb="14">
      <t>タイオウ</t>
    </rPh>
    <rPh sb="14" eb="16">
      <t>カノウ</t>
    </rPh>
    <phoneticPr fontId="2"/>
  </si>
  <si>
    <t>③バウスラスタ及びスターンスラスタ</t>
    <phoneticPr fontId="2"/>
  </si>
  <si>
    <t>　高波浪域ではレーシングにより推力が充分出なくなることがある。</t>
    <phoneticPr fontId="2"/>
  </si>
  <si>
    <t>2023年4月1日</t>
    <rPh sb="4" eb="5">
      <t>ネン</t>
    </rPh>
    <rPh sb="6" eb="7">
      <t>ガツ</t>
    </rPh>
    <rPh sb="8" eb="9">
      <t>ニチ</t>
    </rPh>
    <phoneticPr fontId="2"/>
  </si>
  <si>
    <t>　以下の条件を超える環境になった場合は実験等を中止とするが、特殊な条件での実験</t>
    <rPh sb="1" eb="3">
      <t>イカ</t>
    </rPh>
    <rPh sb="4" eb="6">
      <t>ジョウケン</t>
    </rPh>
    <rPh sb="7" eb="8">
      <t>コ</t>
    </rPh>
    <rPh sb="10" eb="12">
      <t>カンキョウ</t>
    </rPh>
    <rPh sb="16" eb="18">
      <t>バアイ</t>
    </rPh>
    <rPh sb="19" eb="21">
      <t>ジッケン</t>
    </rPh>
    <rPh sb="21" eb="22">
      <t>トウ</t>
    </rPh>
    <rPh sb="23" eb="25">
      <t>チュウシ</t>
    </rPh>
    <rPh sb="30" eb="32">
      <t>トクシュ</t>
    </rPh>
    <rPh sb="33" eb="35">
      <t>ジョウケン</t>
    </rPh>
    <phoneticPr fontId="2"/>
  </si>
  <si>
    <t>では船長から特例の許可を出した上で実施することとする。</t>
    <rPh sb="2" eb="4">
      <t>センチョウ</t>
    </rPh>
    <rPh sb="6" eb="8">
      <t>トクレイ</t>
    </rPh>
    <rPh sb="9" eb="11">
      <t>キョカ</t>
    </rPh>
    <rPh sb="12" eb="13">
      <t>ダ</t>
    </rPh>
    <rPh sb="15" eb="16">
      <t>ウエ</t>
    </rPh>
    <rPh sb="17" eb="19">
      <t>ジッシ</t>
    </rPh>
    <phoneticPr fontId="2"/>
  </si>
  <si>
    <t>①風：平均風速8m/s以上の横風でDPSを行う場合、状況によっては要求に応えられない</t>
    <rPh sb="11" eb="13">
      <t>イジョウ</t>
    </rPh>
    <rPh sb="26" eb="28">
      <t>ジョウキョウ</t>
    </rPh>
    <phoneticPr fontId="2"/>
  </si>
  <si>
    <t>応えられない場合がある。</t>
    <rPh sb="0" eb="1">
      <t>コタ</t>
    </rPh>
    <rPh sb="6" eb="8">
      <t>バアイ</t>
    </rPh>
    <phoneticPr fontId="2"/>
  </si>
  <si>
    <t>②海潮流：3k't以上の海流、潮流がある海域で繊細な操船を求める場合、その要求に</t>
    <rPh sb="1" eb="2">
      <t>カイ</t>
    </rPh>
    <rPh sb="2" eb="4">
      <t>チョウリュウ</t>
    </rPh>
    <rPh sb="9" eb="11">
      <t>イジョウ</t>
    </rPh>
    <rPh sb="12" eb="14">
      <t>カイリュウ</t>
    </rPh>
    <rPh sb="15" eb="17">
      <t>チョウリュウ</t>
    </rPh>
    <rPh sb="20" eb="22">
      <t>カイイキ</t>
    </rPh>
    <rPh sb="23" eb="25">
      <t>センサイ</t>
    </rPh>
    <rPh sb="26" eb="28">
      <t>ソウセン</t>
    </rPh>
    <rPh sb="29" eb="30">
      <t>モト</t>
    </rPh>
    <rPh sb="32" eb="34">
      <t>バアイ</t>
    </rPh>
    <phoneticPr fontId="2"/>
  </si>
  <si>
    <t>　対水速力5k't以下で使用すること。これを超える際は一度自動制御を中断してスラ</t>
    <rPh sb="22" eb="23">
      <t>コ</t>
    </rPh>
    <rPh sb="25" eb="26">
      <t>サイ</t>
    </rPh>
    <rPh sb="27" eb="29">
      <t>イチド</t>
    </rPh>
    <rPh sb="29" eb="33">
      <t>ジドウセイギョ</t>
    </rPh>
    <rPh sb="34" eb="36">
      <t>チュウダン</t>
    </rPh>
    <phoneticPr fontId="2"/>
  </si>
  <si>
    <t>は過負荷を防ぐため数秒のインターバルをおくこと。</t>
    <phoneticPr fontId="2"/>
  </si>
  <si>
    <t>スターを停める必要がある。上記ハンチング等防止に加えて、推力の左右切り替え時</t>
    <rPh sb="4" eb="5">
      <t>ト</t>
    </rPh>
    <rPh sb="7" eb="9">
      <t>ヒツヨウ</t>
    </rPh>
    <rPh sb="13" eb="15">
      <t>ジョウキ</t>
    </rPh>
    <rPh sb="20" eb="21">
      <t>トウ</t>
    </rPh>
    <phoneticPr fontId="2"/>
  </si>
  <si>
    <t>　本船の計測制御システムを利用して操船を行う際は、以下の全ての機器において</t>
    <rPh sb="1" eb="3">
      <t>ホンセン</t>
    </rPh>
    <rPh sb="4" eb="6">
      <t>ケイソク</t>
    </rPh>
    <rPh sb="6" eb="8">
      <t>セイギョ</t>
    </rPh>
    <rPh sb="13" eb="15">
      <t>リヨウ</t>
    </rPh>
    <rPh sb="17" eb="19">
      <t>ソウセン</t>
    </rPh>
    <rPh sb="20" eb="21">
      <t>オコナ</t>
    </rPh>
    <rPh sb="22" eb="23">
      <t>サイ</t>
    </rPh>
    <phoneticPr fontId="2"/>
  </si>
  <si>
    <t>ハンチングや過度なパルス応答を起こさせないように調整を済ませた状態で実験を行う</t>
    <rPh sb="6" eb="8">
      <t>カド</t>
    </rPh>
    <rPh sb="12" eb="14">
      <t>オウトウ</t>
    </rPh>
    <rPh sb="15" eb="16">
      <t>オ</t>
    </rPh>
    <phoneticPr fontId="2"/>
  </si>
  <si>
    <t>　実験開始前は全ての翼角が0[deg]の状態からなので、実験機材にオートパイロットの</t>
    <rPh sb="1" eb="3">
      <t>ジッケン</t>
    </rPh>
    <rPh sb="3" eb="6">
      <t>カイシマエ</t>
    </rPh>
    <rPh sb="7" eb="8">
      <t>スベ</t>
    </rPh>
    <rPh sb="10" eb="11">
      <t>ヨク</t>
    </rPh>
    <rPh sb="11" eb="12">
      <t>カク</t>
    </rPh>
    <rPh sb="20" eb="22">
      <t>ジョウタイ</t>
    </rPh>
    <rPh sb="28" eb="30">
      <t>ジッケン</t>
    </rPh>
    <rPh sb="30" eb="32">
      <t>キザイ</t>
    </rPh>
    <phoneticPr fontId="2"/>
  </si>
  <si>
    <t>①風：平均風速15m/s以上</t>
    <rPh sb="1" eb="2">
      <t>カゼ</t>
    </rPh>
    <rPh sb="3" eb="5">
      <t>ヘイキン</t>
    </rPh>
    <rPh sb="5" eb="7">
      <t>フウソク</t>
    </rPh>
    <rPh sb="12" eb="14">
      <t>イジョウ</t>
    </rPh>
    <phoneticPr fontId="2"/>
  </si>
  <si>
    <t>②波：有義波高2ｍ以上。ただし周期(波長)、うねりと風浪の割合、波向など総合的に</t>
    <rPh sb="1" eb="2">
      <t>ナミ</t>
    </rPh>
    <rPh sb="3" eb="6">
      <t>ユウギハ</t>
    </rPh>
    <rPh sb="6" eb="7">
      <t>コウ</t>
    </rPh>
    <rPh sb="9" eb="11">
      <t>イジョウ</t>
    </rPh>
    <rPh sb="15" eb="17">
      <t>シュウキ</t>
    </rPh>
    <rPh sb="18" eb="20">
      <t>ハチョウ</t>
    </rPh>
    <rPh sb="26" eb="28">
      <t>フウロウ</t>
    </rPh>
    <rPh sb="29" eb="31">
      <t>ワリアイ</t>
    </rPh>
    <rPh sb="32" eb="33">
      <t>ハ</t>
    </rPh>
    <rPh sb="33" eb="34">
      <t>コウ</t>
    </rPh>
    <rPh sb="36" eb="39">
      <t>ソウゴウテキ</t>
    </rPh>
    <phoneticPr fontId="2"/>
  </si>
  <si>
    <t>③視程：1000m以下。ただし船舶輻輳、浅所や険悪物の存在によっては厳しく判断する。</t>
    <rPh sb="1" eb="3">
      <t>シテイ</t>
    </rPh>
    <rPh sb="9" eb="11">
      <t>イカ</t>
    </rPh>
    <rPh sb="15" eb="17">
      <t>センパク</t>
    </rPh>
    <rPh sb="17" eb="19">
      <t>フクソウ</t>
    </rPh>
    <rPh sb="20" eb="22">
      <t>センショ</t>
    </rPh>
    <rPh sb="23" eb="25">
      <t>ケンアク</t>
    </rPh>
    <rPh sb="25" eb="26">
      <t>ブツ</t>
    </rPh>
    <rPh sb="27" eb="29">
      <t>ソンザイ</t>
    </rPh>
    <rPh sb="34" eb="35">
      <t>キビ</t>
    </rPh>
    <rPh sb="37" eb="39">
      <t>ハンダン</t>
    </rPh>
    <phoneticPr fontId="2"/>
  </si>
  <si>
    <t>６k't以上　１０k't未満　　±２０ [deg]</t>
    <phoneticPr fontId="2"/>
  </si>
  <si>
    <t xml:space="preserve">c.増速基準　Stop Eng.(+0.5ﾟ)からDead Slow Ahead Eng.(+3.2ﾟ)のあとすぐにSlow </t>
    <rPh sb="2" eb="4">
      <t>ゾウソク</t>
    </rPh>
    <rPh sb="4" eb="6">
      <t>キジュン</t>
    </rPh>
    <phoneticPr fontId="2"/>
  </si>
  <si>
    <t>d.減速基準　Full Ahead Eng.(+13.8ﾟ)など前進翼角から減速する際の基準はないが、</t>
    <rPh sb="2" eb="4">
      <t>ゲンソク</t>
    </rPh>
    <rPh sb="4" eb="6">
      <t>キジュン</t>
    </rPh>
    <rPh sb="32" eb="34">
      <t>ゼンシン</t>
    </rPh>
    <rPh sb="34" eb="35">
      <t>ヨク</t>
    </rPh>
    <rPh sb="35" eb="36">
      <t>カク</t>
    </rPh>
    <rPh sb="38" eb="40">
      <t>ゲンソク</t>
    </rPh>
    <rPh sb="42" eb="43">
      <t>サイ</t>
    </rPh>
    <rPh sb="44" eb="46">
      <t>キジュン</t>
    </rPh>
    <phoneticPr fontId="2"/>
  </si>
  <si>
    <t>ので危険である。推奨する速力逓減は、1n.m.前でHalf Ahead eng.(+8.7ﾟ) 、</t>
    <rPh sb="2" eb="4">
      <t>キケン</t>
    </rPh>
    <rPh sb="8" eb="10">
      <t>スイショウ</t>
    </rPh>
    <rPh sb="12" eb="14">
      <t>ソクリョク</t>
    </rPh>
    <rPh sb="14" eb="16">
      <t>テイゲン</t>
    </rPh>
    <phoneticPr fontId="2"/>
  </si>
  <si>
    <t>0.7n.m.前でSlow Ahead eng.(+6.5ﾟ)、0.4n.m.前でDead Slow Ahead eng.(+3.2ﾟ)、</t>
    <phoneticPr fontId="2"/>
  </si>
  <si>
    <t>急激に減速すると舵に水流が届かないので操舵不能となり意に反した回頭を招く</t>
    <rPh sb="0" eb="2">
      <t>キュウゲキ</t>
    </rPh>
    <rPh sb="3" eb="5">
      <t>ゲンソク</t>
    </rPh>
    <rPh sb="8" eb="9">
      <t>カジ</t>
    </rPh>
    <rPh sb="10" eb="12">
      <t>スイリュウ</t>
    </rPh>
    <rPh sb="13" eb="14">
      <t>トド</t>
    </rPh>
    <rPh sb="19" eb="21">
      <t>ソウダ</t>
    </rPh>
    <rPh sb="21" eb="23">
      <t>フノウ</t>
    </rPh>
    <rPh sb="26" eb="27">
      <t>イ</t>
    </rPh>
    <rPh sb="28" eb="29">
      <t>ハン</t>
    </rPh>
    <rPh sb="31" eb="33">
      <t>カイトウ</t>
    </rPh>
    <rPh sb="34" eb="35">
      <t>マネ</t>
    </rPh>
    <phoneticPr fontId="2"/>
  </si>
  <si>
    <t>0.1n.m.前→Stop eng.(+0.5ﾟ)、100m程度手前で Dead Slow Astern eng.(-4.0ﾟ)、</t>
    <phoneticPr fontId="2"/>
  </si>
  <si>
    <t>対水速力がなくなったところでStop eng.(+0.5ﾟ)。</t>
    <rPh sb="0" eb="2">
      <t>タイスイ</t>
    </rPh>
    <rPh sb="2" eb="4">
      <t>ソクリョク</t>
    </rPh>
    <phoneticPr fontId="2"/>
  </si>
  <si>
    <t>後進、Slow Astern Eng.(-6.7)等からStop Eng.(+0.5)までの減速に特段の基準</t>
    <rPh sb="0" eb="2">
      <t>コウシン</t>
    </rPh>
    <rPh sb="25" eb="26">
      <t>ナド</t>
    </rPh>
    <rPh sb="46" eb="48">
      <t>ゲンソク</t>
    </rPh>
    <rPh sb="49" eb="51">
      <t>トクダン</t>
    </rPh>
    <rPh sb="52" eb="54">
      <t>キジュン</t>
    </rPh>
    <phoneticPr fontId="2"/>
  </si>
  <si>
    <t>b.出力調整　前後合わせてノッチ100%までは自由に制御可能。(例：バウ;右70%と</t>
    <rPh sb="2" eb="4">
      <t>シュツリョク</t>
    </rPh>
    <rPh sb="4" eb="6">
      <t>チョウセイ</t>
    </rPh>
    <rPh sb="7" eb="9">
      <t>ゼンゴ</t>
    </rPh>
    <rPh sb="9" eb="10">
      <t>ア</t>
    </rPh>
    <rPh sb="23" eb="25">
      <t>ジユウ</t>
    </rPh>
    <rPh sb="26" eb="28">
      <t>セイギョ</t>
    </rPh>
    <rPh sb="28" eb="30">
      <t>カノウ</t>
    </rPh>
    <rPh sb="32" eb="33">
      <t>レイ</t>
    </rPh>
    <rPh sb="37" eb="38">
      <t>ミギ</t>
    </rPh>
    <phoneticPr fontId="2"/>
  </si>
  <si>
    <t>船体の運動がスラスターの影響を受けて負荷が下がった後、概ね30秒後に前後</t>
    <rPh sb="0" eb="2">
      <t>センタイ</t>
    </rPh>
    <rPh sb="3" eb="5">
      <t>ウンドウ</t>
    </rPh>
    <rPh sb="12" eb="14">
      <t>エイキョウ</t>
    </rPh>
    <rPh sb="15" eb="16">
      <t>ウ</t>
    </rPh>
    <rPh sb="18" eb="20">
      <t>フカ</t>
    </rPh>
    <rPh sb="21" eb="22">
      <t>サ</t>
    </rPh>
    <rPh sb="25" eb="26">
      <t>アト</t>
    </rPh>
    <rPh sb="27" eb="28">
      <t>オオム</t>
    </rPh>
    <rPh sb="31" eb="33">
      <t>ビョウゴ</t>
    </rPh>
    <rPh sb="34" eb="36">
      <t>ゼンゴ</t>
    </rPh>
    <phoneticPr fontId="2"/>
  </si>
  <si>
    <t>合わせて120％まで上げることはできる。さらに30秒後に140％に上げる事ができ</t>
    <rPh sb="0" eb="1">
      <t>ア</t>
    </rPh>
    <rPh sb="10" eb="11">
      <t>ア</t>
    </rPh>
    <rPh sb="25" eb="27">
      <t>ビョウゴ</t>
    </rPh>
    <rPh sb="33" eb="34">
      <t>ア</t>
    </rPh>
    <rPh sb="36" eb="37">
      <t>コト</t>
    </rPh>
    <phoneticPr fontId="2"/>
  </si>
  <si>
    <t>さらに出力を上げたい場合は前後合わせて100%にした状態でしばらく運転し、</t>
    <rPh sb="3" eb="5">
      <t>シュツリョク</t>
    </rPh>
    <rPh sb="6" eb="7">
      <t>ア</t>
    </rPh>
    <rPh sb="10" eb="12">
      <t>バアイ</t>
    </rPh>
    <rPh sb="13" eb="15">
      <t>ゼンゴ</t>
    </rPh>
    <rPh sb="15" eb="16">
      <t>ア</t>
    </rPh>
    <rPh sb="26" eb="28">
      <t>ジョウタイ</t>
    </rPh>
    <rPh sb="33" eb="35">
      <t>ウンテン</t>
    </rPh>
    <phoneticPr fontId="2"/>
  </si>
  <si>
    <t>る時もあるが、風など外力の影響やメインプロペラの翼角によっては主機が過</t>
    <rPh sb="1" eb="2">
      <t>トキ</t>
    </rPh>
    <rPh sb="7" eb="8">
      <t>カゼ</t>
    </rPh>
    <rPh sb="10" eb="12">
      <t>ガイリョク</t>
    </rPh>
    <rPh sb="13" eb="15">
      <t>エイキョウ</t>
    </rPh>
    <rPh sb="24" eb="25">
      <t>ヨク</t>
    </rPh>
    <rPh sb="25" eb="26">
      <t>カク</t>
    </rPh>
    <rPh sb="31" eb="33">
      <t>シュキ</t>
    </rPh>
    <rPh sb="34" eb="35">
      <t>カ</t>
    </rPh>
    <phoneticPr fontId="2"/>
  </si>
  <si>
    <t>３．観測機器を使用する上での留意事項</t>
    <rPh sb="2" eb="4">
      <t>カンソク</t>
    </rPh>
    <rPh sb="4" eb="6">
      <t>キキ</t>
    </rPh>
    <rPh sb="7" eb="9">
      <t>シヨウ</t>
    </rPh>
    <rPh sb="11" eb="12">
      <t>ウエ</t>
    </rPh>
    <rPh sb="14" eb="16">
      <t>リュウイ</t>
    </rPh>
    <rPh sb="16" eb="18">
      <t>ジコウ</t>
    </rPh>
    <phoneticPr fontId="2"/>
  </si>
  <si>
    <t>P.2/2</t>
    <phoneticPr fontId="2"/>
  </si>
  <si>
    <t>P.1/2</t>
    <phoneticPr fontId="2"/>
  </si>
  <si>
    <t>本船の観測機器や、持ち込む観測機器を使用する際は特別採捕許可申請など事前の</t>
    <rPh sb="0" eb="2">
      <t>ホンセン</t>
    </rPh>
    <rPh sb="3" eb="5">
      <t>カンソク</t>
    </rPh>
    <rPh sb="5" eb="7">
      <t>キキ</t>
    </rPh>
    <rPh sb="9" eb="10">
      <t>モ</t>
    </rPh>
    <rPh sb="11" eb="12">
      <t>コ</t>
    </rPh>
    <rPh sb="13" eb="15">
      <t>カンソク</t>
    </rPh>
    <rPh sb="15" eb="17">
      <t>キキ</t>
    </rPh>
    <rPh sb="18" eb="20">
      <t>シヨウ</t>
    </rPh>
    <rPh sb="22" eb="23">
      <t>サイ</t>
    </rPh>
    <rPh sb="24" eb="26">
      <t>トクベツ</t>
    </rPh>
    <rPh sb="26" eb="28">
      <t>サイホ</t>
    </rPh>
    <rPh sb="28" eb="30">
      <t>キョカ</t>
    </rPh>
    <rPh sb="30" eb="32">
      <t>シンセイ</t>
    </rPh>
    <rPh sb="34" eb="36">
      <t>ジゼン</t>
    </rPh>
    <phoneticPr fontId="2"/>
  </si>
  <si>
    <t>届け出を行った上で本船での準備を行い、適法を維持した観測を行うこと。</t>
    <rPh sb="0" eb="1">
      <t>トド</t>
    </rPh>
    <rPh sb="2" eb="3">
      <t>デ</t>
    </rPh>
    <rPh sb="4" eb="5">
      <t>オコナ</t>
    </rPh>
    <rPh sb="7" eb="8">
      <t>ウエ</t>
    </rPh>
    <rPh sb="9" eb="11">
      <t>ホンセン</t>
    </rPh>
    <rPh sb="13" eb="15">
      <t>ジュンビ</t>
    </rPh>
    <rPh sb="16" eb="17">
      <t>オコナ</t>
    </rPh>
    <rPh sb="19" eb="21">
      <t>テキホウ</t>
    </rPh>
    <rPh sb="22" eb="24">
      <t>イジ</t>
    </rPh>
    <rPh sb="26" eb="28">
      <t>カンソク</t>
    </rPh>
    <rPh sb="29" eb="30">
      <t>オコナ</t>
    </rPh>
    <phoneticPr fontId="2"/>
  </si>
  <si>
    <t>本船の観測機器を利用する際は、その使用方法を熟知した者も乗り込ませる必要が</t>
    <rPh sb="0" eb="2">
      <t>ホンセン</t>
    </rPh>
    <rPh sb="3" eb="5">
      <t>カンソク</t>
    </rPh>
    <rPh sb="5" eb="7">
      <t>キキ</t>
    </rPh>
    <rPh sb="8" eb="10">
      <t>リヨウ</t>
    </rPh>
    <rPh sb="12" eb="13">
      <t>サイ</t>
    </rPh>
    <rPh sb="17" eb="19">
      <t>シヨウ</t>
    </rPh>
    <rPh sb="19" eb="21">
      <t>ホウホウ</t>
    </rPh>
    <rPh sb="22" eb="24">
      <t>ジュクチ</t>
    </rPh>
    <rPh sb="26" eb="27">
      <t>モノ</t>
    </rPh>
    <rPh sb="28" eb="29">
      <t>ノ</t>
    </rPh>
    <rPh sb="30" eb="31">
      <t>コ</t>
    </rPh>
    <rPh sb="34" eb="36">
      <t>ヒツヨウ</t>
    </rPh>
    <phoneticPr fontId="2"/>
  </si>
  <si>
    <t>ある。また、消耗品や予備品も用意されているのを確認した上で航海に臨むこと。</t>
    <rPh sb="6" eb="9">
      <t>ショウモウヒン</t>
    </rPh>
    <rPh sb="10" eb="13">
      <t>ヨビヒン</t>
    </rPh>
    <rPh sb="14" eb="16">
      <t>ヨウイ</t>
    </rPh>
    <rPh sb="23" eb="25">
      <t>カクニン</t>
    </rPh>
    <rPh sb="27" eb="28">
      <t>ウエ</t>
    </rPh>
    <rPh sb="29" eb="31">
      <t>コウカイ</t>
    </rPh>
    <rPh sb="32" eb="33">
      <t>ノゾ</t>
    </rPh>
    <phoneticPr fontId="2"/>
  </si>
  <si>
    <t>判断してこの条件に達しなくても実験等ができない可能性がある。</t>
    <rPh sb="6" eb="8">
      <t>ジョウケン</t>
    </rPh>
    <rPh sb="9" eb="10">
      <t>タッ</t>
    </rPh>
    <rPh sb="15" eb="17">
      <t>ジッケン</t>
    </rPh>
    <rPh sb="17" eb="18">
      <t>トウ</t>
    </rPh>
    <rPh sb="23" eb="26">
      <t>カノウセイ</t>
    </rPh>
    <phoneticPr fontId="2"/>
  </si>
  <si>
    <t>前進</t>
    <rPh sb="0" eb="2">
      <t>ゼンシン</t>
    </rPh>
    <phoneticPr fontId="2"/>
  </si>
  <si>
    <t>後進</t>
    <rPh sb="0" eb="2">
      <t>コウシン</t>
    </rPh>
    <phoneticPr fontId="2"/>
  </si>
  <si>
    <t>増速</t>
    <rPh sb="0" eb="2">
      <t>ゾウソク</t>
    </rPh>
    <phoneticPr fontId="2"/>
  </si>
  <si>
    <t>減速</t>
    <rPh sb="0" eb="2">
      <t>ゲンソク</t>
    </rPh>
    <phoneticPr fontId="2"/>
  </si>
  <si>
    <t>+0.5～+8.7</t>
    <phoneticPr fontId="2"/>
  </si>
  <si>
    <t>+8.7～+13.8</t>
    <phoneticPr fontId="2"/>
  </si>
  <si>
    <t>+0.5～-6.7</t>
    <phoneticPr fontId="2"/>
  </si>
  <si>
    <t>-6.7～+0.5</t>
    <phoneticPr fontId="2"/>
  </si>
  <si>
    <t>a.翼角変化速度</t>
    <rPh sb="2" eb="3">
      <t>ヨク</t>
    </rPh>
    <rPh sb="3" eb="4">
      <t>カク</t>
    </rPh>
    <phoneticPr fontId="2"/>
  </si>
  <si>
    <t>翼角</t>
    <rPh sb="0" eb="1">
      <t>ヨク</t>
    </rPh>
    <rPh sb="1" eb="2">
      <t>カク</t>
    </rPh>
    <phoneticPr fontId="2"/>
  </si>
  <si>
    <t>変化速度</t>
    <phoneticPr fontId="2"/>
  </si>
  <si>
    <t xml:space="preserve">後進について、対水速力前進3k't以下の場合にStop Eng.(+0.5ﾟ)からDead Slow </t>
    <rPh sb="0" eb="2">
      <t>コウシン</t>
    </rPh>
    <rPh sb="7" eb="9">
      <t>タイスイ</t>
    </rPh>
    <rPh sb="9" eb="11">
      <t>ソクリョク</t>
    </rPh>
    <rPh sb="11" eb="13">
      <t>ゼンシン</t>
    </rPh>
    <rPh sb="17" eb="19">
      <t>イカ</t>
    </rPh>
    <rPh sb="20" eb="22">
      <t>バアイ</t>
    </rPh>
    <phoneticPr fontId="2"/>
  </si>
  <si>
    <t>Astern Eng.(-4.0ﾟ)にすることができ、翼角静定のあとすぐにSlow Astern Eng.</t>
    <rPh sb="27" eb="28">
      <t>ヨク</t>
    </rPh>
    <rPh sb="28" eb="29">
      <t>カク</t>
    </rPh>
    <rPh sb="29" eb="31">
      <t>セイテイ</t>
    </rPh>
    <phoneticPr fontId="2"/>
  </si>
  <si>
    <t>(-6.7ﾟ)にすることができる。</t>
  </si>
  <si>
    <t>b.翼角　前進Full Ahead Eng.(+13.8[deg])から、停止Stop eng.(+0.5[deg])、そして</t>
    <rPh sb="37" eb="39">
      <t>テイシ</t>
    </rPh>
    <phoneticPr fontId="2"/>
  </si>
  <si>
    <t>後進Slow Astern Eng.(-6.7[deg])まで利用可能。</t>
    <rPh sb="31" eb="33">
      <t>リヨウ</t>
    </rPh>
    <rPh sb="33" eb="35">
      <t>カノウ</t>
    </rPh>
    <phoneticPr fontId="2"/>
  </si>
  <si>
    <t>Ahead Eng.(+6.5ﾟ)にできるが、その後 翼角静定1分後にHalf Ahead Eng.(+8.7ﾟ)</t>
    <rPh sb="25" eb="26">
      <t>ゴ</t>
    </rPh>
    <rPh sb="27" eb="28">
      <t>ヨク</t>
    </rPh>
    <rPh sb="28" eb="29">
      <t>カク</t>
    </rPh>
    <rPh sb="29" eb="31">
      <t>セイテイ</t>
    </rPh>
    <rPh sb="32" eb="34">
      <t>フンゴ</t>
    </rPh>
    <phoneticPr fontId="2"/>
  </si>
  <si>
    <t>はないが、前進と後進が頻繁に切り替わるような制御は禁止とする。</t>
    <rPh sb="5" eb="7">
      <t>ゼンシン</t>
    </rPh>
    <rPh sb="8" eb="10">
      <t>コウシン</t>
    </rPh>
    <rPh sb="11" eb="13">
      <t>ヒンパン</t>
    </rPh>
    <rPh sb="14" eb="15">
      <t>キ</t>
    </rPh>
    <rPh sb="16" eb="17">
      <t>カ</t>
    </rPh>
    <rPh sb="22" eb="24">
      <t>セイギョ</t>
    </rPh>
    <rPh sb="25" eb="27">
      <t>キンシ</t>
    </rPh>
    <phoneticPr fontId="2"/>
  </si>
  <si>
    <t>スターン;左30%、バウ;左30％とスターン;左70％など）</t>
    <rPh sb="13" eb="14">
      <t>ヒダリ</t>
    </rPh>
    <rPh sb="23" eb="24">
      <t>ヒダリ</t>
    </rPh>
    <phoneticPr fontId="2"/>
  </si>
  <si>
    <t>負荷になることがあるので、その場合は実験を中断し、以降同実験は中止となる</t>
    <rPh sb="15" eb="17">
      <t>バアイ</t>
    </rPh>
    <rPh sb="18" eb="20">
      <t>ジッケン</t>
    </rPh>
    <rPh sb="21" eb="23">
      <t>チュウダン</t>
    </rPh>
    <rPh sb="25" eb="27">
      <t>イコウ</t>
    </rPh>
    <rPh sb="27" eb="28">
      <t>ドウ</t>
    </rPh>
    <rPh sb="28" eb="30">
      <t>ジッケン</t>
    </rPh>
    <rPh sb="31" eb="33">
      <t>チュウシ</t>
    </rPh>
    <phoneticPr fontId="2"/>
  </si>
  <si>
    <t>こととなる。</t>
  </si>
  <si>
    <t>４．自動制御実験に関して</t>
    <rPh sb="9" eb="10">
      <t>カン</t>
    </rPh>
    <phoneticPr fontId="2"/>
  </si>
  <si>
    <t>+13.8～+0.5</t>
    <phoneticPr fontId="2"/>
  </si>
  <si>
    <t>0.25[deg/sec]</t>
    <phoneticPr fontId="2"/>
  </si>
  <si>
    <t>機能などを入れ、航海士の指示で舵、CPPの制御ができ、自動操舵で針路速力が維持</t>
    <rPh sb="0" eb="2">
      <t>キノウ</t>
    </rPh>
    <rPh sb="5" eb="6">
      <t>イ</t>
    </rPh>
    <rPh sb="8" eb="11">
      <t>コウカイシ</t>
    </rPh>
    <rPh sb="12" eb="14">
      <t>シジ</t>
    </rPh>
    <rPh sb="15" eb="16">
      <t>カジ</t>
    </rPh>
    <rPh sb="21" eb="23">
      <t>セイギョ</t>
    </rPh>
    <rPh sb="27" eb="29">
      <t>ジドウ</t>
    </rPh>
    <rPh sb="29" eb="31">
      <t>ソウダ</t>
    </rPh>
    <rPh sb="32" eb="34">
      <t>シンロ</t>
    </rPh>
    <rPh sb="34" eb="36">
      <t>ソクリョク</t>
    </rPh>
    <rPh sb="37" eb="39">
      <t>イジ</t>
    </rPh>
    <phoneticPr fontId="2"/>
  </si>
  <si>
    <t>こと。また、指示値に応答値が達する前に次の指示値を頻繁に出すことでシステムに</t>
    <rPh sb="6" eb="8">
      <t>シジ</t>
    </rPh>
    <rPh sb="8" eb="9">
      <t>チ</t>
    </rPh>
    <rPh sb="10" eb="12">
      <t>オウトウ</t>
    </rPh>
    <rPh sb="12" eb="13">
      <t>チ</t>
    </rPh>
    <rPh sb="14" eb="15">
      <t>タッ</t>
    </rPh>
    <rPh sb="17" eb="18">
      <t>マエ</t>
    </rPh>
    <rPh sb="19" eb="20">
      <t>ツギ</t>
    </rPh>
    <phoneticPr fontId="2"/>
  </si>
  <si>
    <t>過度の負荷がかからないように対策をすること。</t>
    <rPh sb="3" eb="5">
      <t>フカ</t>
    </rPh>
    <rPh sb="14" eb="16">
      <t>タイサク</t>
    </rPh>
    <phoneticPr fontId="2"/>
  </si>
  <si>
    <t>できるシステムを組む必要がある。</t>
    <rPh sb="8" eb="9">
      <t>ク</t>
    </rPh>
    <rPh sb="10" eb="12">
      <t>ヒツヨウ</t>
    </rPh>
    <phoneticPr fontId="2"/>
  </si>
  <si>
    <t>にできる。翼角静定3分後にそれ以上の翼角+13.8ﾟまで上げられるが、制御速度を</t>
    <rPh sb="15" eb="17">
      <t>イジョウ</t>
    </rPh>
    <rPh sb="18" eb="19">
      <t>ヨク</t>
    </rPh>
    <rPh sb="19" eb="20">
      <t>カク</t>
    </rPh>
    <rPh sb="28" eb="29">
      <t>ア</t>
    </rPh>
    <rPh sb="35" eb="37">
      <t>セイギョ</t>
    </rPh>
    <rPh sb="37" eb="39">
      <t>ソクド</t>
    </rPh>
    <phoneticPr fontId="2"/>
  </si>
  <si>
    <t>落としているので、実験所要時間が相当程度かかるのを想定する必要がある。</t>
    <rPh sb="9" eb="11">
      <t>ジッケン</t>
    </rPh>
    <rPh sb="11" eb="13">
      <t>ショヨウ</t>
    </rPh>
    <rPh sb="13" eb="15">
      <t>ジカン</t>
    </rPh>
    <rPh sb="16" eb="18">
      <t>ソウトウ</t>
    </rPh>
    <rPh sb="18" eb="20">
      <t>テイド</t>
    </rPh>
    <rPh sb="25" eb="27">
      <t>ソウテイ</t>
    </rPh>
    <rPh sb="29" eb="31">
      <t>ヒツヨウ</t>
    </rPh>
    <phoneticPr fontId="2"/>
  </si>
  <si>
    <t>a.翼角変化速度　2.0 [deg/sec]</t>
    <rPh sb="2" eb="3">
      <t>ヨク</t>
    </rPh>
    <rPh sb="3" eb="4">
      <t>カク</t>
    </rPh>
    <phoneticPr fontId="2"/>
  </si>
  <si>
    <t>0.05[deg/sec]</t>
    <phoneticPr fontId="2"/>
  </si>
  <si>
    <t>←提出日を記載</t>
    <rPh sb="1" eb="3">
      <t>テイシュツ</t>
    </rPh>
    <rPh sb="3" eb="4">
      <t>ビ</t>
    </rPh>
    <rPh sb="5" eb="7">
      <t>キサイ</t>
    </rPh>
    <phoneticPr fontId="2"/>
  </si>
  <si>
    <t>内線（　　　　　　　　　　）</t>
    <phoneticPr fontId="2"/>
  </si>
  <si>
    <t>下記のとおり乗船したいので申請します。なお、乗船する船長及び艇長（船舶実験実習センター長含む）には通知済みです。</t>
    <rPh sb="0" eb="2">
      <t>カキ</t>
    </rPh>
    <rPh sb="6" eb="8">
      <t>ジョウセン</t>
    </rPh>
    <rPh sb="13" eb="15">
      <t>シンセイ</t>
    </rPh>
    <rPh sb="28" eb="29">
      <t>オヨ</t>
    </rPh>
    <rPh sb="30" eb="32">
      <t>テイチョウ</t>
    </rPh>
    <rPh sb="33" eb="35">
      <t>センパク</t>
    </rPh>
    <rPh sb="35" eb="37">
      <t>ジッケン</t>
    </rPh>
    <rPh sb="37" eb="39">
      <t>ジッシュウ</t>
    </rPh>
    <rPh sb="43" eb="44">
      <t>チョウ</t>
    </rPh>
    <phoneticPr fontId="2"/>
  </si>
  <si>
    <t>　海鷹丸 　・ 　神鷹丸 　・ 　汐路丸　・　やよい　・　 ひよどり  　（該当の船舶に○をつけて下さい。）</t>
    <rPh sb="17" eb="19">
      <t>シオジ</t>
    </rPh>
    <rPh sb="19" eb="20">
      <t>マル</t>
    </rPh>
    <phoneticPr fontId="2"/>
  </si>
  <si>
    <t>←期間は当該航海の出入港日（寄港地間ではありません）</t>
    <rPh sb="1" eb="3">
      <t>キカン</t>
    </rPh>
    <rPh sb="4" eb="6">
      <t>トウガイ</t>
    </rPh>
    <rPh sb="6" eb="8">
      <t>コウカイ</t>
    </rPh>
    <rPh sb="9" eb="11">
      <t>シュツニュウ</t>
    </rPh>
    <rPh sb="11" eb="12">
      <t>コウ</t>
    </rPh>
    <rPh sb="12" eb="13">
      <t>ビ</t>
    </rPh>
    <rPh sb="14" eb="17">
      <t>キコウチ</t>
    </rPh>
    <rPh sb="17" eb="18">
      <t>カン</t>
    </rPh>
    <phoneticPr fontId="2"/>
  </si>
  <si>
    <t>←どちらかにチェック記入</t>
    <rPh sb="10" eb="12">
      <t>キニュウ</t>
    </rPh>
    <phoneticPr fontId="2"/>
  </si>
  <si>
    <t>←①乗船期間は前日泊等を含んで記載
　 ②緊急連絡先は24時間連絡が取れる電話番号（身内等）</t>
    <rPh sb="2" eb="4">
      <t>ジョウセン</t>
    </rPh>
    <rPh sb="4" eb="6">
      <t>キカン</t>
    </rPh>
    <rPh sb="7" eb="9">
      <t>ゼンジツ</t>
    </rPh>
    <rPh sb="9" eb="10">
      <t>ハク</t>
    </rPh>
    <rPh sb="10" eb="11">
      <t>トウ</t>
    </rPh>
    <rPh sb="12" eb="13">
      <t>フク</t>
    </rPh>
    <rPh sb="15" eb="17">
      <t>キサイ</t>
    </rPh>
    <rPh sb="21" eb="23">
      <t>キンキュウ</t>
    </rPh>
    <rPh sb="23" eb="26">
      <t>レンラクサキ</t>
    </rPh>
    <rPh sb="29" eb="31">
      <t>ジカン</t>
    </rPh>
    <rPh sb="31" eb="33">
      <t>レンラク</t>
    </rPh>
    <rPh sb="34" eb="35">
      <t>ト</t>
    </rPh>
    <rPh sb="37" eb="39">
      <t>デンワ</t>
    </rPh>
    <rPh sb="39" eb="41">
      <t>バンゴウ</t>
    </rPh>
    <rPh sb="42" eb="44">
      <t>ミウチ</t>
    </rPh>
    <rPh sb="44" eb="45">
      <t>ナド</t>
    </rPh>
    <phoneticPr fontId="2"/>
  </si>
  <si>
    <t>学外者を乗船させる場合はその理由
　（該当がない場合は
　　　　　　　　　　　記載不要）</t>
    <rPh sb="0" eb="3">
      <t>ガクガイシャ</t>
    </rPh>
    <rPh sb="4" eb="6">
      <t>ジョウセン</t>
    </rPh>
    <rPh sb="9" eb="11">
      <t>バアイ</t>
    </rPh>
    <rPh sb="14" eb="16">
      <t>リユウ</t>
    </rPh>
    <rPh sb="20" eb="22">
      <t>ガイトウ</t>
    </rPh>
    <rPh sb="25" eb="27">
      <t>バアイ</t>
    </rPh>
    <rPh sb="28" eb="41">
      <t>キサイ</t>
    </rPh>
    <rPh sb="41" eb="43">
      <t>フヨウ</t>
    </rPh>
    <phoneticPr fontId="2"/>
  </si>
  <si>
    <t>□学外乗船者の勤務先の長からの「乗船申請書」を添付して下さい。</t>
    <rPh sb="1" eb="3">
      <t>ガクガイ</t>
    </rPh>
    <phoneticPr fontId="2"/>
  </si>
  <si>
    <t>別添「汐路丸乗船申込書」のとおり</t>
    <rPh sb="0" eb="2">
      <t>ベッテン</t>
    </rPh>
    <phoneticPr fontId="2"/>
  </si>
  <si>
    <t>別添「汐路丸乗船申込書」のとおり</t>
    <phoneticPr fontId="2"/>
  </si>
  <si>
    <t>　・学外者を乗船させる場合は、本学教員との共同研究等の乗船理由が必要であり、また、学外乗船者の勤務先の長からの「乗船申請書」の提出が併せて
　　必要となります。</t>
    <rPh sb="2" eb="5">
      <t>ガクガイシャ</t>
    </rPh>
    <rPh sb="6" eb="8">
      <t>ジョウセン</t>
    </rPh>
    <rPh sb="11" eb="13">
      <t>バアイ</t>
    </rPh>
    <rPh sb="15" eb="17">
      <t>ホンガク</t>
    </rPh>
    <rPh sb="17" eb="19">
      <t>キョウイン</t>
    </rPh>
    <rPh sb="21" eb="23">
      <t>キョウドウ</t>
    </rPh>
    <rPh sb="23" eb="25">
      <t>ケンキュウ</t>
    </rPh>
    <rPh sb="25" eb="26">
      <t>トウ</t>
    </rPh>
    <rPh sb="27" eb="29">
      <t>ジョウセン</t>
    </rPh>
    <rPh sb="29" eb="31">
      <t>リユウ</t>
    </rPh>
    <rPh sb="32" eb="34">
      <t>ヒツヨウ</t>
    </rPh>
    <rPh sb="41" eb="43">
      <t>ガクガイ</t>
    </rPh>
    <rPh sb="43" eb="45">
      <t>ジョウセン</t>
    </rPh>
    <rPh sb="45" eb="46">
      <t>シャ</t>
    </rPh>
    <rPh sb="47" eb="50">
      <t>キンムサキ</t>
    </rPh>
    <rPh sb="51" eb="52">
      <t>チョウ</t>
    </rPh>
    <phoneticPr fontId="2"/>
  </si>
  <si>
    <t>　・海上での作業内容によっては、予め国・都道府県への許可申請等が必要な場合がありますので、研究等代表者は出港の3ヶ月前までに船舶・海洋オペ
　　レーションセンターへお手続きください。</t>
    <rPh sb="2" eb="4">
      <t>カイジョウ</t>
    </rPh>
    <rPh sb="6" eb="10">
      <t>サギョウ</t>
    </rPh>
    <rPh sb="16" eb="17">
      <t xml:space="preserve">アラカジメ </t>
    </rPh>
    <rPh sb="18" eb="19">
      <t>クニ</t>
    </rPh>
    <rPh sb="20" eb="24">
      <t>トドウ</t>
    </rPh>
    <rPh sb="26" eb="30">
      <t>キョカ</t>
    </rPh>
    <rPh sb="30" eb="31">
      <t>トウ</t>
    </rPh>
    <rPh sb="32" eb="34">
      <t>ヒツヨウ</t>
    </rPh>
    <rPh sb="45" eb="48">
      <t>ケンキュウ</t>
    </rPh>
    <rPh sb="48" eb="51">
      <t>ダイヒョウ</t>
    </rPh>
    <rPh sb="52" eb="54">
      <t>シュッコウ</t>
    </rPh>
    <rPh sb="62" eb="64">
      <t>センパク</t>
    </rPh>
    <rPh sb="65" eb="67">
      <t>カイヨウ</t>
    </rPh>
    <phoneticPr fontId="2"/>
  </si>
  <si>
    <t>（学外者用）</t>
    <rPh sb="1" eb="5">
      <t>ガクガイ</t>
    </rPh>
    <phoneticPr fontId="45"/>
  </si>
  <si>
    <t>　　　　年　 　月 　　日</t>
    <rPh sb="4" eb="5">
      <t>ネン</t>
    </rPh>
    <rPh sb="8" eb="9">
      <t>ツキ</t>
    </rPh>
    <rPh sb="12" eb="13">
      <t>ニチ</t>
    </rPh>
    <phoneticPr fontId="45"/>
  </si>
  <si>
    <t>国立大学法人東京海洋大学長　　殿</t>
    <rPh sb="0" eb="2">
      <t>コクリツ</t>
    </rPh>
    <rPh sb="2" eb="4">
      <t>ダイガク</t>
    </rPh>
    <rPh sb="4" eb="6">
      <t>ホウジン</t>
    </rPh>
    <rPh sb="6" eb="8">
      <t>トウキョウ</t>
    </rPh>
    <rPh sb="8" eb="10">
      <t>カイヨウ</t>
    </rPh>
    <rPh sb="10" eb="12">
      <t>ダイガク</t>
    </rPh>
    <rPh sb="12" eb="13">
      <t>チョウ</t>
    </rPh>
    <rPh sb="15" eb="16">
      <t>トノ</t>
    </rPh>
    <phoneticPr fontId="45"/>
  </si>
  <si>
    <t>所在地</t>
    <rPh sb="0" eb="3">
      <t>ショザイチ</t>
    </rPh>
    <phoneticPr fontId="45"/>
  </si>
  <si>
    <t>団体名</t>
    <rPh sb="0" eb="2">
      <t>ダンタイ</t>
    </rPh>
    <rPh sb="2" eb="3">
      <t>メイ</t>
    </rPh>
    <phoneticPr fontId="45"/>
  </si>
  <si>
    <t>所属・職名</t>
    <rPh sb="0" eb="2">
      <t>ショゾク</t>
    </rPh>
    <rPh sb="3" eb="5">
      <t>ショクメイ</t>
    </rPh>
    <phoneticPr fontId="45"/>
  </si>
  <si>
    <t>所属長氏名</t>
    <rPh sb="0" eb="3">
      <t>ショゾク</t>
    </rPh>
    <rPh sb="3" eb="5">
      <t>シメイ</t>
    </rPh>
    <phoneticPr fontId="45"/>
  </si>
  <si>
    <t>印</t>
    <rPh sb="0" eb="1">
      <t>イン</t>
    </rPh>
    <phoneticPr fontId="45"/>
  </si>
  <si>
    <t>乗船申請書</t>
    <rPh sb="0" eb="2">
      <t>ジョウセン</t>
    </rPh>
    <rPh sb="2" eb="4">
      <t>シンセイ</t>
    </rPh>
    <rPh sb="4" eb="5">
      <t>モウシ</t>
    </rPh>
    <phoneticPr fontId="45"/>
  </si>
  <si>
    <t>１</t>
    <phoneticPr fontId="45"/>
  </si>
  <si>
    <t>．</t>
    <phoneticPr fontId="45"/>
  </si>
  <si>
    <t>船　名</t>
    <rPh sb="0" eb="1">
      <t>フネ</t>
    </rPh>
    <rPh sb="2" eb="3">
      <t>ナ</t>
    </rPh>
    <phoneticPr fontId="45"/>
  </si>
  <si>
    <t>汐路丸</t>
  </si>
  <si>
    <t>２</t>
    <phoneticPr fontId="45"/>
  </si>
  <si>
    <t>乗船者</t>
    <rPh sb="0" eb="2">
      <t>ジョウセン</t>
    </rPh>
    <rPh sb="2" eb="3">
      <t>モノ</t>
    </rPh>
    <phoneticPr fontId="45"/>
  </si>
  <si>
    <t>氏　　名</t>
    <rPh sb="0" eb="1">
      <t>シ</t>
    </rPh>
    <rPh sb="3" eb="4">
      <t>ナ</t>
    </rPh>
    <phoneticPr fontId="45"/>
  </si>
  <si>
    <t>生年月日</t>
    <rPh sb="0" eb="2">
      <t>セイネン</t>
    </rPh>
    <rPh sb="2" eb="4">
      <t>ガッピ</t>
    </rPh>
    <phoneticPr fontId="45"/>
  </si>
  <si>
    <t>住所</t>
    <rPh sb="0" eb="2">
      <t>ジュウショ</t>
    </rPh>
    <phoneticPr fontId="45"/>
  </si>
  <si>
    <t>電話番号</t>
    <rPh sb="0" eb="2">
      <t>デンワ</t>
    </rPh>
    <rPh sb="2" eb="4">
      <t>バンゴウ</t>
    </rPh>
    <phoneticPr fontId="45"/>
  </si>
  <si>
    <t>緊急連絡先</t>
    <rPh sb="0" eb="2">
      <t>キンキュウ</t>
    </rPh>
    <rPh sb="2" eb="5">
      <t>レンラクサキ</t>
    </rPh>
    <phoneticPr fontId="45"/>
  </si>
  <si>
    <t>３</t>
    <phoneticPr fontId="45"/>
  </si>
  <si>
    <t>乗船期間</t>
    <rPh sb="0" eb="2">
      <t>ジョウセン</t>
    </rPh>
    <rPh sb="2" eb="4">
      <t>キカン</t>
    </rPh>
    <phoneticPr fontId="45"/>
  </si>
  <si>
    <t>から</t>
    <phoneticPr fontId="45"/>
  </si>
  <si>
    <t>４</t>
    <phoneticPr fontId="45"/>
  </si>
  <si>
    <t>乗船区間</t>
    <rPh sb="0" eb="2">
      <t>ジョウセン</t>
    </rPh>
    <rPh sb="2" eb="4">
      <t>クカン</t>
    </rPh>
    <phoneticPr fontId="45"/>
  </si>
  <si>
    <t>５</t>
    <phoneticPr fontId="45"/>
  </si>
  <si>
    <t>乗船目的</t>
    <rPh sb="0" eb="2">
      <t>ジョウセン</t>
    </rPh>
    <rPh sb="2" eb="4">
      <t>モクテキ</t>
    </rPh>
    <phoneticPr fontId="45"/>
  </si>
  <si>
    <t>６</t>
    <phoneticPr fontId="45"/>
  </si>
  <si>
    <t>遵守事項</t>
    <rPh sb="0" eb="2">
      <t>ジュンシュ</t>
    </rPh>
    <rPh sb="2" eb="4">
      <t>ジコウ</t>
    </rPh>
    <phoneticPr fontId="45"/>
  </si>
  <si>
    <t>（１）乗船中に必要とする費用は一切当方で負担します。</t>
    <phoneticPr fontId="45"/>
  </si>
  <si>
    <t>（２）その他、裏面誓約書のとおり。</t>
    <phoneticPr fontId="45"/>
  </si>
  <si>
    <t>乗船者関係機関連絡先</t>
    <rPh sb="0" eb="2">
      <t>ジョウセン</t>
    </rPh>
    <rPh sb="2" eb="3">
      <t>モノ</t>
    </rPh>
    <rPh sb="3" eb="5">
      <t>カンケイ</t>
    </rPh>
    <rPh sb="5" eb="7">
      <t>キカン</t>
    </rPh>
    <rPh sb="7" eb="9">
      <t>レンラク</t>
    </rPh>
    <rPh sb="9" eb="10">
      <t>サキ</t>
    </rPh>
    <phoneticPr fontId="45"/>
  </si>
  <si>
    <t>氏名</t>
    <rPh sb="0" eb="2">
      <t>シメイ</t>
    </rPh>
    <phoneticPr fontId="45"/>
  </si>
  <si>
    <t>電話</t>
    <rPh sb="0" eb="2">
      <t>デンワ</t>
    </rPh>
    <phoneticPr fontId="45"/>
  </si>
  <si>
    <t>国立大学法人東京海洋大学長　殿</t>
    <rPh sb="0" eb="6">
      <t>コクリテゥ</t>
    </rPh>
    <rPh sb="6" eb="13">
      <t>トウキョウ</t>
    </rPh>
    <rPh sb="14" eb="15">
      <t xml:space="preserve">ドノ </t>
    </rPh>
    <phoneticPr fontId="45"/>
  </si>
  <si>
    <t xml:space="preserve">
　（乗船期間中の誓約）
第１条　私(以下　「乗船者」という。)　は、国立大学法人東京海洋大学（以下「東京海洋大学」という）附属練習船等「海鷹丸」、「神鷹丸」、「汐路丸」、
　「ひよどり」又は「やよい」（以下「本船」という）のいずれかに乗船するに当たり以下の事を誓約いたします。
　　私は乗船期間中、本船船長の安全運航に関する指示・命令を遵守するとともに、本約款（あるいは本契約という）各条文に同意し、自己の業務を安全
　かつ円滑に行います。
　　なお、本約款各条文における「乗船期間中」とは、当該乗船者が、乗船地で乗降施設に達した時、又は当該乗船者の研究・調査機器、又は手荷物が
　本船側の係員に手渡された時から、最終的に下船地の乗降施設を当該乗船者が離れ、又は同港で前記研究・調査機器及び手荷物を受領するまでの
　間とします。
　（本船関係者の責任とその範囲）
第２条　本船関係者の責任が以下の範囲であることに同意します。
　 一　本船乗船期間中に、乗船者が死亡・傷害事故に遭遇した場合、又は乗船者が搬入した研究・調査機器あるいは手荷物が滅失・き損・盗難に遭った
　　場合、それが本船の欠陥（不堪航）によるか、東京海洋大学、あるいはその代理人の過失によるか、又は本船船長及び乗組員（以下、 「本船関係者」
　　という）の故意又は重大な過失によるものであることが証明されない限り、東京海洋大学、その代理人及び本船関係者は一切責任を負いません。
　二　乗船者が本船内に持ち込んだ研究・調査機器あるいは手荷物の保管は、当該乗船者の責任において行うものとし、東京海洋大学、その代理人及
　　び本船関係者は、その滅失・き損・盗難について一切責任を負いません。
　三　一号において故意又は重大な過失等によるものであることが証明された場合には、東京海洋大学は誠意を持って解決に当たるものとします。
　四　乗船者が搬入する研究・調査機器又は手荷物については、原則として貨物海上保険（求償権放棄）に加入するものとし、加入しない研究・調査機
　　器又は手荷物の滅失・き損・盗難について、本船関係者の故意又は重大な過失による場合を除いて、東京海洋大学、その代理人及び本船関係者は
　　一切責任を負いません。
  五　滅失・き損した研究・調査機器が乗船者の所属機関の所有又は第三者所有の場合でも乗船者は当該物件の保管者として責任を負い、その解決は
　　本条の各規定によります。
　六　乗船者の死亡・傷害については、それに対する賠償請求が書面により、事実発生日より６ヶ月以内に、本船船長又は東京海洋大学宛になされ、
　　かつ１年以内に訴訟が提起されなければ、東京海洋大学、その代理人及び本船関係者は一切責任を負いません。
　七　乗船者の研究・調査機器及び手荷物品の滅失・き損・盗難等による損害については、それに対する賠償請求が書面により、それらの事実が判明次
　　第、かつ遅くとも当該乗船者の下船までに、本船船長又は東京海洋大学宛になされ、かつ当該乗船者の下船日より６ヶ月以内に訴訟が提起されなけ
　　れば、東京海洋大学、その代理人及び本船関係者は一切責任を負いません。
　八　本船関係者は本約款に基づき責任を負う場合であっても、法令の認めるところに従い、その責任を制限することがあります。
　九　東京海洋大学は日本船主責任相互保険組合に加入しており、同保険の適用については、本約款を準用します。</t>
    <rPh sb="1" eb="3">
      <t>ジョウセン</t>
    </rPh>
    <rPh sb="3" eb="6">
      <t>キカンチュウ</t>
    </rPh>
    <rPh sb="7" eb="9">
      <t>セイヤク</t>
    </rPh>
    <phoneticPr fontId="45"/>
  </si>
  <si>
    <t xml:space="preserve">  （乗船者が東京海洋大学の物件を滅失・き損した場合）
第３条　乗船期間中に東京海洋大学が所有する物件を乗船者が故意又は過失により滅失・き損した場合は、当該乗船者の責任と負担においてその物件
　　を原状に回復し、又は損害を賠償します。
  （健康状態）
第４条　乗船者は健康であり、第１条規定の乗船期間中、自己の業務を遂行するのに適しています。また、本船関係者の故意又は重大な過失による場合
　を除いて、乗船期間中に生じた疾病や健康上の障害を治療する費用及び関連諸費用は、東京海洋大学、その代理人及び本船関係者には一切請求
　しません。
　 　なお、乗船者は、東京海洋大学、その代理人及び本船関係者が立て替えた上記費用を全て負担します。
（運航予定変更等の場合）
第５条　乗船者は、本船の運航日程・運航計画又は目的港の変更に対し異議を述べず、それによって生ずる自己の損害について補償を請求しません。
２　乗船者は、乗船者に起因する本船の運航変更諸費用を全て負担します。
　（契約条項の効力）
第６条　契約条項の効力は、次のとおりであることに同意します。
　一　本約款は契約に基づくと不法行為に基づくとを問わず、乗船者によるすべての請求に適用されます。
　二　本約款は乗船者の法定相続人、受託人及び代理人をも拘束することに同意します。
　三　本約款の条項が、適用法令に抵触する場合は、当該抵触する箇所のみ無効とします。
　四　本約款に定めのない事項については、一般適用法及び商慣習によります。
　（準拠法・裁判管轄）
第７条　本約款（契約）は国内外を問わず日本法に準拠し、本約款に関する訴えの管轄は、東京海洋大学所在地を管轄区域とする東京地方裁判所と
　します。
　（見出し）
第８条　本約款における見出しは、見やすくするためのもので、条文の意味は関係条文によって決せられます。</t>
    <phoneticPr fontId="45"/>
  </si>
  <si>
    <t>　乗船するにあたって上記誓約いたします。</t>
    <rPh sb="1" eb="3">
      <t>ジョウセン</t>
    </rPh>
    <rPh sb="10" eb="12">
      <t>ジョウキ</t>
    </rPh>
    <rPh sb="12" eb="14">
      <t>セイヤク</t>
    </rPh>
    <phoneticPr fontId="45"/>
  </si>
  <si>
    <t>氏　　　名　</t>
    <rPh sb="0" eb="1">
      <t>ウジ</t>
    </rPh>
    <rPh sb="4" eb="5">
      <t>ナ</t>
    </rPh>
    <phoneticPr fontId="45"/>
  </si>
  <si>
    <t>　</t>
    <phoneticPr fontId="2"/>
  </si>
  <si>
    <t>東京港月島ふ頭F-6 から 東京港月島ふ頭F-6 まで</t>
    <phoneticPr fontId="2"/>
  </si>
  <si>
    <t>（所属先で、乗船中も連絡がとれる方のお名前）</t>
    <phoneticPr fontId="2"/>
  </si>
  <si>
    <t>（所属先で、乗船中も連絡がとれる方のお電話番号）</t>
    <phoneticPr fontId="2"/>
  </si>
  <si>
    <t>【講座の担当教員など】</t>
    <phoneticPr fontId="2"/>
  </si>
  <si>
    <t>（本人が乗船中、陸上で連絡がとれる　家族等の氏名・続柄・電話番号）</t>
    <phoneticPr fontId="2"/>
  </si>
  <si>
    <t>乗船を認めることができる役職者</t>
    <phoneticPr fontId="2"/>
  </si>
  <si>
    <t>乗船者が複数いる場合も、
1人1部ずつ乗船許可申請書・誓約書の提出が必要となります。</t>
    <phoneticPr fontId="2"/>
  </si>
  <si>
    <t>印刷の際は両面印刷としてください（乗船申請書の裏に誓約書を印刷する）</t>
    <phoneticPr fontId="2"/>
  </si>
  <si>
    <t>記載忘れませんように</t>
    <rPh sb="0" eb="2">
      <t>キサイ</t>
    </rPh>
    <rPh sb="2" eb="3">
      <t>ワス</t>
    </rPh>
    <phoneticPr fontId="2"/>
  </si>
  <si>
    <t>署名 または 記名と押印 をしてください</t>
    <rPh sb="0" eb="2">
      <t>ショメイ</t>
    </rPh>
    <rPh sb="7" eb="9">
      <t>キメイ</t>
    </rPh>
    <rPh sb="10" eb="12">
      <t>オウイン</t>
    </rPh>
    <phoneticPr fontId="2"/>
  </si>
  <si>
    <r>
      <t>Date</t>
    </r>
    <r>
      <rPr>
        <b/>
        <sz val="10.5"/>
        <color rgb="FF000000"/>
        <rFont val="ＭＳ 明朝"/>
        <family val="1"/>
        <charset val="128"/>
      </rPr>
      <t>：</t>
    </r>
  </si>
  <si>
    <t xml:space="preserve">Address: </t>
  </si>
  <si>
    <t xml:space="preserve">Name of Institution: </t>
    <phoneticPr fontId="45"/>
  </si>
  <si>
    <t>Position:</t>
    <phoneticPr fontId="45"/>
  </si>
  <si>
    <t xml:space="preserve">Name of Representative: </t>
    <phoneticPr fontId="45"/>
  </si>
  <si>
    <t>Application for Boarding Form</t>
    <phoneticPr fontId="45"/>
  </si>
  <si>
    <t xml:space="preserve">1. Name of Vessel:  </t>
    <phoneticPr fontId="45"/>
  </si>
  <si>
    <t>E-mail</t>
    <phoneticPr fontId="45"/>
  </si>
  <si>
    <t xml:space="preserve">3. Boarding Period:  </t>
    <phoneticPr fontId="45"/>
  </si>
  <si>
    <t xml:space="preserve">4. Boarding Section:  </t>
    <phoneticPr fontId="45"/>
  </si>
  <si>
    <r>
      <t xml:space="preserve">5. Boarding Purpose:  </t>
    </r>
    <r>
      <rPr>
        <sz val="10.5"/>
        <color rgb="FFFF0000"/>
        <rFont val="Times New Roman"/>
        <family val="1"/>
      </rPr>
      <t/>
    </r>
    <phoneticPr fontId="45"/>
  </si>
  <si>
    <t>(1) I will pay all expenses incurred for my participation in the voyage.</t>
    <phoneticPr fontId="45"/>
  </si>
  <si>
    <t>(2) I follow the contents of the “Boarding Pledge.”</t>
    <phoneticPr fontId="45"/>
  </si>
  <si>
    <t>Boarding Pledge</t>
    <phoneticPr fontId="45"/>
  </si>
  <si>
    <r>
      <rPr>
        <sz val="11"/>
        <color rgb="FF000000"/>
        <rFont val="ＭＳ Ｐ明朝"/>
        <family val="1"/>
        <charset val="128"/>
      </rPr>
      <t>　</t>
    </r>
    <r>
      <rPr>
        <sz val="11"/>
        <color rgb="FF000000"/>
        <rFont val="Times New Roman"/>
        <family val="1"/>
      </rPr>
      <t xml:space="preserve">I (hereinafter referred to as 'The Researcher') hereby pledge the following articles, since I will embark on the 
</t>
    </r>
    <r>
      <rPr>
        <sz val="11"/>
        <color rgb="FF000000"/>
        <rFont val="ＭＳ Ｐ明朝"/>
        <family val="1"/>
        <charset val="128"/>
      </rPr>
      <t>　</t>
    </r>
    <r>
      <rPr>
        <sz val="11"/>
        <color rgb="FF000000"/>
        <rFont val="Times New Roman"/>
        <family val="1"/>
      </rPr>
      <t xml:space="preserve">Training and Research Vessel of the National University Corporation, Tokyo University of Marine Science and 
</t>
    </r>
    <r>
      <rPr>
        <sz val="11"/>
        <color rgb="FF000000"/>
        <rFont val="ＭＳ Ｐ明朝"/>
        <family val="1"/>
        <charset val="128"/>
      </rPr>
      <t>　</t>
    </r>
    <r>
      <rPr>
        <sz val="11"/>
        <color rgb="FF000000"/>
        <rFont val="Times New Roman"/>
        <family val="1"/>
      </rPr>
      <t xml:space="preserve">Technology (hereinafter simply referred to as 'TUMSAT'), 'Umitaka-maru', 'Shinyo-maru', 'Shioji-maru',
  'Hiyodori' or 'Yayoi' (hereinafter referred to as 'the vessel'). </t>
    </r>
    <rPh sb="328" eb="329">
      <t xml:space="preserve"> 'Seiyo-
　maru', </t>
    </rPh>
    <phoneticPr fontId="45"/>
  </si>
  <si>
    <r>
      <rPr>
        <sz val="11"/>
        <color rgb="FF000000"/>
        <rFont val="ＭＳ Ｐ明朝"/>
        <family val="1"/>
        <charset val="128"/>
      </rPr>
      <t>　</t>
    </r>
    <r>
      <rPr>
        <sz val="11"/>
        <color rgb="FF000000"/>
        <rFont val="Times New Roman"/>
        <family val="1"/>
      </rPr>
      <t xml:space="preserve">The Researcher will observe and comply with the directions and orders of the Master of the vessel for her safe 
</t>
    </r>
    <r>
      <rPr>
        <sz val="11"/>
        <color rgb="FF000000"/>
        <rFont val="ＭＳ Ｐ明朝"/>
        <family val="1"/>
        <charset val="128"/>
      </rPr>
      <t>　</t>
    </r>
    <r>
      <rPr>
        <sz val="11"/>
        <color rgb="FF000000"/>
        <rFont val="Times New Roman"/>
        <family val="1"/>
      </rPr>
      <t xml:space="preserve">operation, and further, hereby agrees to all terms and conditions herein (this Boarding Pledge) and will safely and
</t>
    </r>
    <r>
      <rPr>
        <sz val="11"/>
        <color rgb="FF000000"/>
        <rFont val="ＭＳ Ｐ明朝"/>
        <family val="1"/>
        <charset val="128"/>
      </rPr>
      <t>　</t>
    </r>
    <r>
      <rPr>
        <sz val="11"/>
        <color rgb="FF000000"/>
        <rFont val="Times New Roman"/>
        <family val="1"/>
      </rPr>
      <t xml:space="preserve">smoothly carry out his or her own work/operations during the below mentioned embarkation period: the period 
</t>
    </r>
    <r>
      <rPr>
        <sz val="11"/>
        <color rgb="FF000000"/>
        <rFont val="ＭＳ Ｐ明朝"/>
        <family val="1"/>
        <charset val="128"/>
      </rPr>
      <t>　</t>
    </r>
    <r>
      <rPr>
        <sz val="11"/>
        <color rgb="FF000000"/>
        <rFont val="Times New Roman"/>
        <family val="1"/>
      </rPr>
      <t xml:space="preserve">from the time when the boarding The researcher reaches a loading facility at the place of embarkation, or the 
</t>
    </r>
    <r>
      <rPr>
        <sz val="11"/>
        <color rgb="FF000000"/>
        <rFont val="ＭＳ Ｐ明朝"/>
        <family val="1"/>
        <charset val="128"/>
      </rPr>
      <t>　</t>
    </r>
    <r>
      <rPr>
        <sz val="11"/>
        <color rgb="FF000000"/>
        <rFont val="Times New Roman"/>
        <family val="1"/>
      </rPr>
      <t xml:space="preserve">exploratory apparatus, or luggage of The Researcher, has been handed over to the person in charge of ship side 
</t>
    </r>
    <r>
      <rPr>
        <sz val="11"/>
        <color rgb="FF000000"/>
        <rFont val="ＭＳ Ｐ明朝"/>
        <family val="1"/>
        <charset val="128"/>
      </rPr>
      <t>　</t>
    </r>
    <r>
      <rPr>
        <sz val="11"/>
        <color rgb="FF000000"/>
        <rFont val="Times New Roman"/>
        <family val="1"/>
      </rPr>
      <t xml:space="preserve">until and inclusive of the time when The Researcher leaves the unloading facility at the place of last 
</t>
    </r>
    <r>
      <rPr>
        <sz val="11"/>
        <color rgb="FF000000"/>
        <rFont val="ＭＳ Ｐ明朝"/>
        <family val="1"/>
        <charset val="128"/>
      </rPr>
      <t>　</t>
    </r>
    <r>
      <rPr>
        <sz val="11"/>
        <color rgb="FF000000"/>
        <rFont val="Times New Roman"/>
        <family val="1"/>
      </rPr>
      <t>disembarkation, or all of the aforesaid exploratory apparatus and luggage have been received by The Researcher.</t>
    </r>
    <phoneticPr fontId="45"/>
  </si>
  <si>
    <r>
      <rPr>
        <sz val="11"/>
        <color rgb="FF000000"/>
        <rFont val="ＭＳ Ｐ明朝"/>
        <family val="1"/>
        <charset val="128"/>
      </rPr>
      <t>　</t>
    </r>
    <r>
      <rPr>
        <sz val="11"/>
        <color rgb="FF000000"/>
        <rFont val="Times New Roman"/>
        <family val="1"/>
      </rPr>
      <t>I agree that the liability of the vessel's interests is within scope as hereinafter.</t>
    </r>
    <phoneticPr fontId="45"/>
  </si>
  <si>
    <r>
      <t>(1)</t>
    </r>
    <r>
      <rPr>
        <sz val="7"/>
        <color rgb="FF000000"/>
        <rFont val="Times New Roman"/>
        <family val="1"/>
      </rPr>
      <t> </t>
    </r>
    <r>
      <rPr>
        <sz val="11"/>
        <color rgb="FF000000"/>
        <rFont val="Times New Roman"/>
        <family val="1"/>
      </rPr>
      <t xml:space="preserve">During the embarkation of the vessel of The Researcher, TUMSAT, its agents, the Master, and crew members
</t>
    </r>
    <r>
      <rPr>
        <sz val="11"/>
        <color rgb="FF000000"/>
        <rFont val="ＭＳ Ｐ明朝"/>
        <family val="1"/>
        <charset val="128"/>
      </rPr>
      <t>　　</t>
    </r>
    <r>
      <rPr>
        <sz val="11"/>
        <color rgb="FF000000"/>
        <rFont val="Times New Roman"/>
        <family val="1"/>
      </rPr>
      <t>of the vessel (hereinafter referred to as the vessel’s interest), shall assume no responsibility to the death/illness/</t>
    </r>
    <r>
      <rPr>
        <sz val="11"/>
        <color rgb="FF000000"/>
        <rFont val="ＭＳ Ｐ明朝"/>
        <family val="1"/>
        <charset val="128"/>
      </rPr>
      <t>　
　　</t>
    </r>
    <r>
      <rPr>
        <sz val="11"/>
        <color rgb="FF000000"/>
        <rFont val="Times New Roman"/>
        <family val="1"/>
      </rPr>
      <t xml:space="preserve">injury of The Researcher, any loss of or damage or theft of any exploratory apparatus and luggage which were 
</t>
    </r>
    <r>
      <rPr>
        <sz val="11"/>
        <color rgb="FF000000"/>
        <rFont val="ＭＳ Ｐ明朝"/>
        <family val="1"/>
        <charset val="128"/>
      </rPr>
      <t>　　</t>
    </r>
    <r>
      <rPr>
        <sz val="11"/>
        <color rgb="FF000000"/>
        <rFont val="Times New Roman"/>
        <family val="1"/>
      </rPr>
      <t xml:space="preserve">brought on board by The Researcher, unless it is proved caused by wilful misconduct or gross negligence of 
</t>
    </r>
    <r>
      <rPr>
        <sz val="11"/>
        <color rgb="FF000000"/>
        <rFont val="ＭＳ Ｐ明朝"/>
        <family val="1"/>
        <charset val="128"/>
      </rPr>
      <t>　　</t>
    </r>
    <r>
      <rPr>
        <sz val="11"/>
        <color rgb="FF000000"/>
        <rFont val="Times New Roman"/>
        <family val="1"/>
      </rPr>
      <t>TUMSAT, its agents, and the vessel’s interest..</t>
    </r>
    <phoneticPr fontId="45"/>
  </si>
  <si>
    <r>
      <t>(2)</t>
    </r>
    <r>
      <rPr>
        <sz val="7"/>
        <color rgb="FF000000"/>
        <rFont val="Times New Roman"/>
        <family val="1"/>
      </rPr>
      <t xml:space="preserve">  </t>
    </r>
    <r>
      <rPr>
        <sz val="11"/>
        <color rgb="FF000000"/>
        <rFont val="Times New Roman"/>
        <family val="1"/>
      </rPr>
      <t xml:space="preserve">The Researcher shall be responsible for the custody and security of the exploratory apparatus and any luggage 
</t>
    </r>
    <r>
      <rPr>
        <sz val="11"/>
        <color rgb="FF000000"/>
        <rFont val="ＭＳ Ｐ明朝"/>
        <family val="1"/>
        <charset val="128"/>
      </rPr>
      <t>　　</t>
    </r>
    <r>
      <rPr>
        <sz val="11"/>
        <color rgb="FF000000"/>
        <rFont val="Times New Roman"/>
        <family val="1"/>
      </rPr>
      <t xml:space="preserve">brought on board the vessel by The Researcher. TUMSAT, its agents and all of the vessel's interests shall not 
</t>
    </r>
    <r>
      <rPr>
        <sz val="11"/>
        <color rgb="FF000000"/>
        <rFont val="ＭＳ Ｐ明朝"/>
        <family val="1"/>
        <charset val="128"/>
      </rPr>
      <t>　　</t>
    </r>
    <r>
      <rPr>
        <sz val="11"/>
        <color rgb="FF000000"/>
        <rFont val="Times New Roman"/>
        <family val="1"/>
      </rPr>
      <t>take any responsibility for any loss of or damage or theft of such apparatus and luggage.</t>
    </r>
    <phoneticPr fontId="45"/>
  </si>
  <si>
    <r>
      <t>(3)</t>
    </r>
    <r>
      <rPr>
        <sz val="7"/>
        <color rgb="FF000000"/>
        <rFont val="Times New Roman"/>
        <family val="1"/>
      </rPr>
      <t xml:space="preserve">  </t>
    </r>
    <r>
      <rPr>
        <sz val="11"/>
        <color rgb="FF000000"/>
        <rFont val="Times New Roman"/>
        <family val="1"/>
      </rPr>
      <t xml:space="preserve">In the case it is proved the incident under (1) hereof was caused due to wilful misconduct or gross negligence of
</t>
    </r>
    <r>
      <rPr>
        <sz val="11"/>
        <color rgb="FF000000"/>
        <rFont val="ＭＳ Ｐ明朝"/>
        <family val="1"/>
        <charset val="128"/>
      </rPr>
      <t>　　</t>
    </r>
    <r>
      <rPr>
        <sz val="11"/>
        <color rgb="FF000000"/>
        <rFont val="Times New Roman"/>
        <family val="1"/>
      </rPr>
      <t>the vessel’s interest, TUMSAT will deal with in good faith.</t>
    </r>
    <phoneticPr fontId="45"/>
  </si>
  <si>
    <r>
      <t>(4)</t>
    </r>
    <r>
      <rPr>
        <sz val="7"/>
        <color rgb="FF000000"/>
        <rFont val="Times New Roman"/>
        <family val="1"/>
      </rPr>
      <t>  </t>
    </r>
    <r>
      <rPr>
        <sz val="11"/>
        <color rgb="FF000000"/>
        <rFont val="Times New Roman"/>
        <family val="1"/>
      </rPr>
      <t xml:space="preserve">The Researcher, in principle, shall purchase Marine Cargo Insurance (SUBROGATION) for any exploratory 
</t>
    </r>
    <r>
      <rPr>
        <sz val="11"/>
        <color rgb="FF000000"/>
        <rFont val="ＭＳ Ｐ明朝"/>
        <family val="1"/>
        <charset val="128"/>
      </rPr>
      <t>　　</t>
    </r>
    <r>
      <rPr>
        <sz val="11"/>
        <color rgb="FF000000"/>
        <rFont val="Times New Roman"/>
        <family val="1"/>
      </rPr>
      <t xml:space="preserve">apparatus or luggage brought on board by The Researcher. TUMSAT, its agents and all of the vessel's interests 
</t>
    </r>
    <r>
      <rPr>
        <sz val="11"/>
        <color rgb="FF000000"/>
        <rFont val="ＭＳ Ｐ明朝"/>
        <family val="1"/>
        <charset val="128"/>
      </rPr>
      <t>　　</t>
    </r>
    <r>
      <rPr>
        <sz val="11"/>
        <color rgb="FF000000"/>
        <rFont val="Times New Roman"/>
        <family val="1"/>
      </rPr>
      <t xml:space="preserve">shall not take any responsibility for any loss of or damage or theft of any uninsured exploratory apparatus or 
</t>
    </r>
    <r>
      <rPr>
        <sz val="11"/>
        <color rgb="FF000000"/>
        <rFont val="ＭＳ Ｐ明朝"/>
        <family val="1"/>
        <charset val="128"/>
      </rPr>
      <t>　　</t>
    </r>
    <r>
      <rPr>
        <sz val="11"/>
        <color rgb="FF000000"/>
        <rFont val="Times New Roman"/>
        <family val="1"/>
      </rPr>
      <t>luggage, except in the case of wilful misconduct or gross negligence of the vessel's interests.</t>
    </r>
    <phoneticPr fontId="45"/>
  </si>
  <si>
    <r>
      <t>(5)</t>
    </r>
    <r>
      <rPr>
        <sz val="7"/>
        <color rgb="FF000000"/>
        <rFont val="Times New Roman"/>
        <family val="1"/>
      </rPr>
      <t>  </t>
    </r>
    <r>
      <rPr>
        <sz val="11"/>
        <color rgb="FF000000"/>
        <rFont val="Times New Roman"/>
        <family val="1"/>
      </rPr>
      <t xml:space="preserve">In the case of any loss of or damage of exploratory apparatus owned by the institution to which The Researcher
</t>
    </r>
    <r>
      <rPr>
        <sz val="11"/>
        <color rgb="FF000000"/>
        <rFont val="ＭＳ Ｐ明朝"/>
        <family val="1"/>
        <charset val="128"/>
      </rPr>
      <t>　　</t>
    </r>
    <r>
      <rPr>
        <sz val="11"/>
        <color rgb="FF000000"/>
        <rFont val="Times New Roman"/>
        <family val="1"/>
      </rPr>
      <t xml:space="preserve">belongs, or by a third party, The Researcher as custodian of such apparatus shall take on the responsibility and 
</t>
    </r>
    <r>
      <rPr>
        <sz val="11"/>
        <color rgb="FF000000"/>
        <rFont val="ＭＳ Ｐ明朝"/>
        <family val="1"/>
        <charset val="128"/>
      </rPr>
      <t>　　</t>
    </r>
    <r>
      <rPr>
        <sz val="11"/>
        <color rgb="FF000000"/>
        <rFont val="Times New Roman"/>
        <family val="1"/>
      </rPr>
      <t>shall compromise on any claims in accordance with the provisions under this Article.</t>
    </r>
    <phoneticPr fontId="45"/>
  </si>
  <si>
    <r>
      <t>(6)</t>
    </r>
    <r>
      <rPr>
        <sz val="7"/>
        <color rgb="FF000000"/>
        <rFont val="Times New Roman"/>
        <family val="1"/>
      </rPr>
      <t>  </t>
    </r>
    <r>
      <rPr>
        <sz val="11"/>
        <color rgb="FF000000"/>
        <rFont val="Times New Roman"/>
        <family val="1"/>
      </rPr>
      <t xml:space="preserve">TUMSAT, its agents and all of the vessel's interests shall have no liability whatsoever for any death or injury of
</t>
    </r>
    <r>
      <rPr>
        <sz val="11"/>
        <color rgb="FF000000"/>
        <rFont val="ＭＳ Ｐ明朝"/>
        <family val="1"/>
        <charset val="128"/>
      </rPr>
      <t>　　</t>
    </r>
    <r>
      <rPr>
        <sz val="11"/>
        <color rgb="FF000000"/>
        <rFont val="Times New Roman"/>
        <family val="1"/>
      </rPr>
      <t xml:space="preserve">The Researcher unless a written notice of claim is given to the Master or TUMSAT within six months of the
</t>
    </r>
    <r>
      <rPr>
        <sz val="11"/>
        <color rgb="FF000000"/>
        <rFont val="ＭＳ Ｐ明朝"/>
        <family val="1"/>
        <charset val="128"/>
      </rPr>
      <t>　　</t>
    </r>
    <r>
      <rPr>
        <sz val="11"/>
        <color rgb="FF000000"/>
        <rFont val="Times New Roman"/>
        <family val="1"/>
      </rPr>
      <t xml:space="preserve">day of the incident, and unless suits for such claims are proceeded within one year of the day when the death or
</t>
    </r>
    <r>
      <rPr>
        <sz val="11"/>
        <color rgb="FF000000"/>
        <rFont val="ＭＳ Ｐ明朝"/>
        <family val="1"/>
        <charset val="128"/>
      </rPr>
      <t>　　</t>
    </r>
    <r>
      <rPr>
        <sz val="11"/>
        <color rgb="FF000000"/>
        <rFont val="Times New Roman"/>
        <family val="1"/>
      </rPr>
      <t>injury occurred.</t>
    </r>
    <phoneticPr fontId="45"/>
  </si>
  <si>
    <r>
      <t>(7)</t>
    </r>
    <r>
      <rPr>
        <sz val="7"/>
        <color rgb="FF000000"/>
        <rFont val="Times New Roman"/>
        <family val="1"/>
      </rPr>
      <t>  </t>
    </r>
    <r>
      <rPr>
        <sz val="11"/>
        <color rgb="FF000000"/>
        <rFont val="Times New Roman"/>
        <family val="1"/>
      </rPr>
      <t xml:space="preserve">TUMSAT, its agents and all of the vessel's interests shall have no liability whatsoever for any loss of or damage
</t>
    </r>
    <r>
      <rPr>
        <sz val="11"/>
        <color rgb="FF000000"/>
        <rFont val="ＭＳ Ｐ明朝"/>
        <family val="1"/>
        <charset val="128"/>
      </rPr>
      <t>　　</t>
    </r>
    <r>
      <rPr>
        <sz val="11"/>
        <color rgb="FF000000"/>
        <rFont val="Times New Roman"/>
        <family val="1"/>
      </rPr>
      <t xml:space="preserve">or theft of the exploratory apparatus or the luggage of The Researcher unless a written notice of claim is given to
</t>
    </r>
    <r>
      <rPr>
        <sz val="11"/>
        <color rgb="FF000000"/>
        <rFont val="ＭＳ Ｐ明朝"/>
        <family val="1"/>
        <charset val="128"/>
      </rPr>
      <t>　　</t>
    </r>
    <r>
      <rPr>
        <sz val="11"/>
        <color rgb="FF000000"/>
        <rFont val="Times New Roman"/>
        <family val="1"/>
      </rPr>
      <t xml:space="preserve">the Master of the vessel or TUMSAT as soon as such loss, damage or theft is discovered, or at the latest before
</t>
    </r>
    <r>
      <rPr>
        <sz val="11"/>
        <color rgb="FF000000"/>
        <rFont val="ＭＳ Ｐ明朝"/>
        <family val="1"/>
        <charset val="128"/>
      </rPr>
      <t>　　</t>
    </r>
    <r>
      <rPr>
        <sz val="11"/>
        <color rgb="FF000000"/>
        <rFont val="Times New Roman"/>
        <family val="1"/>
      </rPr>
      <t>disembarkation, and unless a suit is commenced within six months of the day The Researcher disembarks.</t>
    </r>
    <phoneticPr fontId="45"/>
  </si>
  <si>
    <r>
      <t>(8)</t>
    </r>
    <r>
      <rPr>
        <sz val="7"/>
        <color rgb="FF000000"/>
        <rFont val="Times New Roman"/>
        <family val="1"/>
      </rPr>
      <t>  </t>
    </r>
    <r>
      <rPr>
        <sz val="11"/>
        <color rgb="FF000000"/>
        <rFont val="Times New Roman"/>
        <family val="1"/>
      </rPr>
      <t xml:space="preserve">Even in the case of all of the vessel's interests being liable in accordance with the terms and conditions herein, 
</t>
    </r>
    <r>
      <rPr>
        <sz val="11"/>
        <color rgb="FF000000"/>
        <rFont val="ＭＳ Ｐ明朝"/>
        <family val="1"/>
        <charset val="128"/>
      </rPr>
      <t>　　</t>
    </r>
    <r>
      <rPr>
        <sz val="11"/>
        <color rgb="FF000000"/>
        <rFont val="Times New Roman"/>
        <family val="1"/>
      </rPr>
      <t>the vessel's interests may be entitled to limit their liability to the extent allowed by applicable laws.</t>
    </r>
    <phoneticPr fontId="45"/>
  </si>
  <si>
    <r>
      <t>(9)</t>
    </r>
    <r>
      <rPr>
        <sz val="7"/>
        <color rgb="FF000000"/>
        <rFont val="Times New Roman"/>
        <family val="1"/>
      </rPr>
      <t>  </t>
    </r>
    <r>
      <rPr>
        <sz val="11"/>
        <color rgb="FF000000"/>
        <rFont val="Times New Roman"/>
        <family val="1"/>
      </rPr>
      <t xml:space="preserve">TUMSAT purchases protection and indemnity insurance from the Japan Ship Owner’s Mutual Protection &amp;
</t>
    </r>
    <r>
      <rPr>
        <sz val="11"/>
        <color rgb="FF000000"/>
        <rFont val="ＭＳ Ｐ明朝"/>
        <family val="1"/>
        <charset val="128"/>
      </rPr>
      <t>　　</t>
    </r>
    <r>
      <rPr>
        <sz val="11"/>
        <color rgb="FF000000"/>
        <rFont val="Times New Roman"/>
        <family val="1"/>
      </rPr>
      <t xml:space="preserve">Indemnity Association, and the terms and conditions herein shall be applied for the application of insurance
</t>
    </r>
    <r>
      <rPr>
        <sz val="11"/>
        <color rgb="FF000000"/>
        <rFont val="ＭＳ Ｐ明朝"/>
        <family val="1"/>
        <charset val="128"/>
      </rPr>
      <t>　　</t>
    </r>
    <r>
      <rPr>
        <sz val="11"/>
        <color rgb="FF000000"/>
        <rFont val="Times New Roman"/>
        <family val="1"/>
      </rPr>
      <t>coverage.</t>
    </r>
    <phoneticPr fontId="45"/>
  </si>
  <si>
    <r>
      <rPr>
        <sz val="11"/>
        <color rgb="FF000000"/>
        <rFont val="ＭＳ Ｐ明朝"/>
        <family val="1"/>
        <charset val="128"/>
      </rPr>
      <t>　</t>
    </r>
    <r>
      <rPr>
        <sz val="11"/>
        <color rgb="FF000000"/>
        <rFont val="Times New Roman"/>
        <family val="1"/>
      </rPr>
      <t xml:space="preserve">In the case of any property or apparatus owned by TUMSAT being damaged or lost by The Researcher’s wilful
</t>
    </r>
    <r>
      <rPr>
        <sz val="11"/>
        <color rgb="FF000000"/>
        <rFont val="ＭＳ Ｐ明朝"/>
        <family val="1"/>
        <charset val="128"/>
      </rPr>
      <t>　</t>
    </r>
    <r>
      <rPr>
        <sz val="11"/>
        <color rgb="FF000000"/>
        <rFont val="Times New Roman"/>
        <family val="1"/>
      </rPr>
      <t xml:space="preserve">misconduct or gross negligence, The Researcher in question shall, by his or her responsibility and account, restore
</t>
    </r>
    <r>
      <rPr>
        <sz val="11"/>
        <color rgb="FF000000"/>
        <rFont val="ＭＳ Ｐ明朝"/>
        <family val="1"/>
        <charset val="128"/>
      </rPr>
      <t>　</t>
    </r>
    <r>
      <rPr>
        <sz val="11"/>
        <color rgb="FF000000"/>
        <rFont val="Times New Roman"/>
        <family val="1"/>
      </rPr>
      <t>such properties or apparatus to their original state, or otherwise shall make damage compensation.</t>
    </r>
    <phoneticPr fontId="45"/>
  </si>
  <si>
    <r>
      <rPr>
        <sz val="11"/>
        <color rgb="FF000000"/>
        <rFont val="ＭＳ Ｐ明朝"/>
        <family val="1"/>
        <charset val="128"/>
      </rPr>
      <t>　</t>
    </r>
    <r>
      <rPr>
        <sz val="11"/>
        <color rgb="FF000000"/>
        <rFont val="Times New Roman"/>
        <family val="1"/>
      </rPr>
      <t xml:space="preserve">The Researcher is healthy, and is fit to carry on his or her own work during the entire embarkation period. The
</t>
    </r>
    <r>
      <rPr>
        <sz val="11"/>
        <color rgb="FF000000"/>
        <rFont val="ＭＳ Ｐ明朝"/>
        <family val="1"/>
        <charset val="128"/>
      </rPr>
      <t>　</t>
    </r>
    <r>
      <rPr>
        <sz val="11"/>
        <color rgb="FF000000"/>
        <rFont val="Times New Roman"/>
        <family val="1"/>
      </rPr>
      <t xml:space="preserve">Researcher shall not demand any expenses incurred for treatment of bodily ills, health problems or related
</t>
    </r>
    <r>
      <rPr>
        <sz val="11"/>
        <color rgb="FF000000"/>
        <rFont val="ＭＳ Ｐ明朝"/>
        <family val="1"/>
        <charset val="128"/>
      </rPr>
      <t>　</t>
    </r>
    <r>
      <rPr>
        <sz val="11"/>
        <color rgb="FF000000"/>
        <rFont val="Times New Roman"/>
        <family val="1"/>
      </rPr>
      <t xml:space="preserve">expenses, during the embarkation period, from TUMSAT, its agents or any of the vessel's interests, except in the
</t>
    </r>
    <r>
      <rPr>
        <sz val="11"/>
        <color rgb="FF000000"/>
        <rFont val="ＭＳ Ｐ明朝"/>
        <family val="1"/>
        <charset val="128"/>
      </rPr>
      <t>　</t>
    </r>
    <r>
      <rPr>
        <sz val="11"/>
        <color rgb="FF000000"/>
        <rFont val="Times New Roman"/>
        <family val="1"/>
      </rPr>
      <t xml:space="preserve">case of wilful misconduct or gross negligence by the vessel's interests. The Researcher shall indemnify TUMSAT,
</t>
    </r>
    <r>
      <rPr>
        <sz val="11"/>
        <color rgb="FF000000"/>
        <rFont val="ＭＳ Ｐ明朝"/>
        <family val="1"/>
        <charset val="128"/>
      </rPr>
      <t>　</t>
    </r>
    <r>
      <rPr>
        <sz val="11"/>
        <color rgb="FF000000"/>
        <rFont val="Times New Roman"/>
        <family val="1"/>
      </rPr>
      <t xml:space="preserve">its agents and all of the vessel's interests for  any charges or expenses which TUMSAT, its agent and all of the
</t>
    </r>
    <r>
      <rPr>
        <sz val="11"/>
        <color rgb="FF000000"/>
        <rFont val="ＭＳ Ｐ明朝"/>
        <family val="1"/>
        <charset val="128"/>
      </rPr>
      <t>　</t>
    </r>
    <r>
      <rPr>
        <sz val="11"/>
        <color rgb="FF000000"/>
        <rFont val="Times New Roman"/>
        <family val="1"/>
      </rPr>
      <t xml:space="preserve">vessel’s interest may pay or become liable to pay the hospital, medical, burial or repatriation or maintenance on
</t>
    </r>
    <r>
      <rPr>
        <sz val="11"/>
        <color rgb="FF000000"/>
        <rFont val="ＭＳ Ｐ明朝"/>
        <family val="1"/>
        <charset val="128"/>
      </rPr>
      <t>　</t>
    </r>
    <r>
      <rPr>
        <sz val="11"/>
        <color rgb="FF000000"/>
        <rFont val="Times New Roman"/>
        <family val="1"/>
      </rPr>
      <t>Researcher’s account.</t>
    </r>
    <phoneticPr fontId="45"/>
  </si>
  <si>
    <r>
      <rPr>
        <sz val="11"/>
        <color rgb="FF000000"/>
        <rFont val="ＭＳ Ｐ明朝"/>
        <family val="1"/>
        <charset val="128"/>
      </rPr>
      <t>　</t>
    </r>
    <r>
      <rPr>
        <sz val="11"/>
        <color rgb="FF000000"/>
        <rFont val="Times New Roman"/>
        <family val="1"/>
      </rPr>
      <t xml:space="preserve">The Researcher shall not raise any objection to changes in the operational schedule or plan of the vessel or change
</t>
    </r>
    <r>
      <rPr>
        <sz val="11"/>
        <color rgb="FF000000"/>
        <rFont val="ＭＳ Ｐ明朝"/>
        <family val="1"/>
        <charset val="128"/>
      </rPr>
      <t>　</t>
    </r>
    <r>
      <rPr>
        <sz val="11"/>
        <color rgb="FF000000"/>
        <rFont val="Times New Roman"/>
        <family val="1"/>
      </rPr>
      <t xml:space="preserve">of disembarkation port, nor make any claim for damage, loss and/or expenses, which The Researcher may incur
</t>
    </r>
    <r>
      <rPr>
        <sz val="11"/>
        <color rgb="FF000000"/>
        <rFont val="ＭＳ Ｐ明朝"/>
        <family val="1"/>
        <charset val="128"/>
      </rPr>
      <t>　</t>
    </r>
    <r>
      <rPr>
        <sz val="11"/>
        <color rgb="FF000000"/>
        <rFont val="Times New Roman"/>
        <family val="1"/>
      </rPr>
      <t xml:space="preserve">therefrom. </t>
    </r>
    <phoneticPr fontId="45"/>
  </si>
  <si>
    <r>
      <rPr>
        <sz val="11"/>
        <color rgb="FF000000"/>
        <rFont val="ＭＳ Ｐ明朝"/>
        <family val="1"/>
        <charset val="128"/>
      </rPr>
      <t>　</t>
    </r>
    <r>
      <rPr>
        <sz val="11"/>
        <color rgb="FF000000"/>
        <rFont val="Times New Roman"/>
        <family val="1"/>
      </rPr>
      <t>2. The Researcher will pay all expenses incurred for changing the operational schedule of the vessel.</t>
    </r>
    <phoneticPr fontId="45"/>
  </si>
  <si>
    <r>
      <rPr>
        <sz val="11"/>
        <color rgb="FF000000"/>
        <rFont val="ＭＳ Ｐ明朝"/>
        <family val="1"/>
        <charset val="128"/>
      </rPr>
      <t>　</t>
    </r>
    <r>
      <rPr>
        <sz val="11"/>
        <color rgb="FF000000"/>
        <rFont val="Times New Roman"/>
        <family val="1"/>
      </rPr>
      <t>The Researcher agrees that the effects of the terms and conditions are as follows.</t>
    </r>
    <phoneticPr fontId="45"/>
  </si>
  <si>
    <r>
      <t>(1)</t>
    </r>
    <r>
      <rPr>
        <sz val="7"/>
        <color rgb="FF000000"/>
        <rFont val="Times New Roman"/>
        <family val="1"/>
      </rPr>
      <t xml:space="preserve">  </t>
    </r>
    <r>
      <rPr>
        <sz val="11"/>
        <color rgb="FF000000"/>
        <rFont val="Times New Roman"/>
        <family val="1"/>
      </rPr>
      <t xml:space="preserve">All terms and conditions set forth herein shall apply to any claim, which may be made by The Researcher,
</t>
    </r>
    <r>
      <rPr>
        <sz val="11"/>
        <color rgb="FF000000"/>
        <rFont val="ＭＳ Ｐ明朝"/>
        <family val="1"/>
        <charset val="128"/>
      </rPr>
      <t>　　</t>
    </r>
    <r>
      <rPr>
        <sz val="11"/>
        <color rgb="FF000000"/>
        <rFont val="Times New Roman"/>
        <family val="1"/>
      </rPr>
      <t>whether it is in contract or in tort.</t>
    </r>
    <phoneticPr fontId="45"/>
  </si>
  <si>
    <r>
      <t>(2)</t>
    </r>
    <r>
      <rPr>
        <sz val="7"/>
        <color rgb="FF000000"/>
        <rFont val="Times New Roman"/>
        <family val="1"/>
      </rPr>
      <t> </t>
    </r>
    <r>
      <rPr>
        <sz val="11"/>
        <color rgb="FF000000"/>
        <rFont val="Times New Roman"/>
        <family val="1"/>
      </rPr>
      <t xml:space="preserve">The Researcher agrees that his legal heirs, assigns and his own personal representative(s) shall also be bound by 
</t>
    </r>
    <r>
      <rPr>
        <sz val="11"/>
        <color rgb="FF000000"/>
        <rFont val="ＭＳ Ｐ明朝"/>
        <family val="1"/>
        <charset val="128"/>
      </rPr>
      <t>　　</t>
    </r>
    <r>
      <rPr>
        <sz val="11"/>
        <color rgb="FF000000"/>
        <rFont val="Times New Roman"/>
        <family val="1"/>
      </rPr>
      <t>all terms and conditions herein.</t>
    </r>
    <phoneticPr fontId="45"/>
  </si>
  <si>
    <r>
      <t>(3)</t>
    </r>
    <r>
      <rPr>
        <sz val="7"/>
        <color rgb="FF000000"/>
        <rFont val="Times New Roman"/>
        <family val="1"/>
      </rPr>
      <t> </t>
    </r>
    <r>
      <rPr>
        <sz val="11"/>
        <color rgb="FF000000"/>
        <rFont val="Times New Roman"/>
        <family val="1"/>
      </rPr>
      <t xml:space="preserve">Should any terms and conditions herein violate any applicable laws or regulations, to the extent of such terms
</t>
    </r>
    <r>
      <rPr>
        <sz val="11"/>
        <color rgb="FF000000"/>
        <rFont val="ＭＳ Ｐ明朝"/>
        <family val="1"/>
        <charset val="128"/>
      </rPr>
      <t>　　</t>
    </r>
    <r>
      <rPr>
        <sz val="11"/>
        <color rgb="FF000000"/>
        <rFont val="Times New Roman"/>
        <family val="1"/>
      </rPr>
      <t>and conditions shall be null and void.</t>
    </r>
    <phoneticPr fontId="45"/>
  </si>
  <si>
    <r>
      <t>(4)</t>
    </r>
    <r>
      <rPr>
        <sz val="7"/>
        <color rgb="FF000000"/>
        <rFont val="Times New Roman"/>
        <family val="1"/>
      </rPr>
      <t>  </t>
    </r>
    <r>
      <rPr>
        <sz val="11"/>
        <color rgb="FF000000"/>
        <rFont val="Times New Roman"/>
        <family val="1"/>
      </rPr>
      <t>Unless otherwise stipulated herein, the general applicable laws and commercial practices shall apply.</t>
    </r>
    <phoneticPr fontId="45"/>
  </si>
  <si>
    <r>
      <rPr>
        <sz val="11"/>
        <color rgb="FF000000"/>
        <rFont val="ＭＳ Ｐ明朝"/>
        <family val="1"/>
        <charset val="128"/>
      </rPr>
      <t>　</t>
    </r>
    <r>
      <rPr>
        <sz val="11"/>
        <color rgb="FF000000"/>
        <rFont val="Times New Roman"/>
        <family val="1"/>
      </rPr>
      <t xml:space="preserve">All of the terms and conditions herein (this Boarding Pledge) shall be governed by Japanese law, whether it is in
</t>
    </r>
    <r>
      <rPr>
        <sz val="11"/>
        <color rgb="FF000000"/>
        <rFont val="ＭＳ Ｐ明朝"/>
        <family val="1"/>
        <charset val="128"/>
      </rPr>
      <t>　</t>
    </r>
    <r>
      <rPr>
        <sz val="11"/>
        <color rgb="FF000000"/>
        <rFont val="Times New Roman"/>
        <family val="1"/>
      </rPr>
      <t xml:space="preserve">or out of the country. The jurisdiction of any and all complaints regarding the terms and conditions herein shall be
</t>
    </r>
    <r>
      <rPr>
        <sz val="11"/>
        <color rgb="FF000000"/>
        <rFont val="ＭＳ Ｐ明朝"/>
        <family val="1"/>
        <charset val="128"/>
      </rPr>
      <t>　</t>
    </r>
    <r>
      <rPr>
        <sz val="11"/>
        <color rgb="FF000000"/>
        <rFont val="Times New Roman"/>
        <family val="1"/>
      </rPr>
      <t>Tokyo District Court, whose jurisdiction includes the seat of TUMSAT.</t>
    </r>
    <phoneticPr fontId="45"/>
  </si>
  <si>
    <r>
      <rPr>
        <sz val="11"/>
        <color rgb="FF000000"/>
        <rFont val="ＭＳ Ｐ明朝"/>
        <family val="1"/>
        <charset val="128"/>
      </rPr>
      <t>　</t>
    </r>
    <r>
      <rPr>
        <sz val="11"/>
        <color rgb="FF000000"/>
        <rFont val="Times New Roman"/>
        <family val="1"/>
      </rPr>
      <t xml:space="preserve">Heading and/or title herein are described for easy reference only and the provisions shall be determined by the
</t>
    </r>
    <r>
      <rPr>
        <sz val="11"/>
        <color rgb="FF000000"/>
        <rFont val="ＭＳ Ｐ明朝"/>
        <family val="1"/>
        <charset val="128"/>
      </rPr>
      <t>　</t>
    </r>
    <r>
      <rPr>
        <sz val="11"/>
        <color rgb="FF000000"/>
        <rFont val="Times New Roman"/>
        <family val="1"/>
      </rPr>
      <t>applicable provisions.</t>
    </r>
    <phoneticPr fontId="45"/>
  </si>
  <si>
    <r>
      <t xml:space="preserve">Date: </t>
    </r>
    <r>
      <rPr>
        <u/>
        <sz val="11"/>
        <color rgb="FF000000"/>
        <rFont val="Times New Roman"/>
        <family val="1"/>
      </rPr>
      <t>____________________________</t>
    </r>
    <r>
      <rPr>
        <sz val="11"/>
        <color rgb="FF000000"/>
        <rFont val="Times New Roman"/>
        <family val="1"/>
      </rPr>
      <t xml:space="preserve">  </t>
    </r>
    <phoneticPr fontId="45"/>
  </si>
  <si>
    <r>
      <rPr>
        <sz val="11"/>
        <color rgb="FF000000"/>
        <rFont val="ＭＳ Ｐ明朝"/>
        <family val="1"/>
        <charset val="128"/>
      </rPr>
      <t>　　</t>
    </r>
    <r>
      <rPr>
        <sz val="11"/>
        <color rgb="FF000000"/>
        <rFont val="Times New Roman"/>
        <family val="1"/>
      </rPr>
      <t xml:space="preserve">Passenger’s full signature: </t>
    </r>
    <r>
      <rPr>
        <u/>
        <sz val="11"/>
        <color rgb="FF000000"/>
        <rFont val="Times New Roman"/>
        <family val="1"/>
      </rPr>
      <t>___________________________</t>
    </r>
    <phoneticPr fontId="45"/>
  </si>
  <si>
    <r>
      <rPr>
        <sz val="11"/>
        <color rgb="FF000000"/>
        <rFont val="ＭＳ Ｐ明朝"/>
        <family val="1"/>
        <charset val="128"/>
      </rPr>
      <t>　　</t>
    </r>
    <r>
      <rPr>
        <sz val="11"/>
        <color rgb="FF000000"/>
        <rFont val="Times New Roman"/>
        <family val="1"/>
      </rPr>
      <t xml:space="preserve">Full name (printed): </t>
    </r>
    <r>
      <rPr>
        <u/>
        <sz val="11"/>
        <color rgb="FF000000"/>
        <rFont val="Times New Roman"/>
        <family val="1"/>
      </rPr>
      <t>________________________________</t>
    </r>
    <phoneticPr fontId="45"/>
  </si>
  <si>
    <t>乗船者名簿（学外）</t>
    <rPh sb="0" eb="3">
      <t>ジョウセンシャ</t>
    </rPh>
    <rPh sb="3" eb="5">
      <t>メイボ</t>
    </rPh>
    <rPh sb="6" eb="8">
      <t>ガクガイ</t>
    </rPh>
    <phoneticPr fontId="2"/>
  </si>
  <si>
    <t>乗船者名簿（本学内）</t>
    <rPh sb="0" eb="3">
      <t>ジョウセンシャ</t>
    </rPh>
    <rPh sb="3" eb="5">
      <t>メイボ</t>
    </rPh>
    <rPh sb="6" eb="8">
      <t>ホンガク</t>
    </rPh>
    <rPh sb="8" eb="9">
      <t>ナイ</t>
    </rPh>
    <phoneticPr fontId="2"/>
  </si>
  <si>
    <t>２.５ [deg/sec]以下</t>
    <phoneticPr fontId="2"/>
  </si>
  <si>
    <t>　これらのことを含めて、事前にシミュレータで動作確認を行うこと。</t>
    <rPh sb="8" eb="9">
      <t>フク</t>
    </rPh>
    <phoneticPr fontId="2"/>
  </si>
  <si>
    <t>実験航海(汐路丸）乗船申込書</t>
    <rPh sb="0" eb="2">
      <t>ジッケン</t>
    </rPh>
    <rPh sb="2" eb="4">
      <t>コウカイ</t>
    </rPh>
    <rPh sb="5" eb="7">
      <t>シオジ</t>
    </rPh>
    <rPh sb="7" eb="8">
      <t>マル</t>
    </rPh>
    <rPh sb="9" eb="11">
      <t>ジョウセン</t>
    </rPh>
    <rPh sb="11" eb="14">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</si>
</sst>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aaa\)"/>
    <numFmt numFmtId="177" formatCode="[$-411]ggge&quot;年&quot;m&quot;月&quot;d&quot;日&quot;;@"/>
    <numFmt numFmtId="178" formatCode="\(General\)"/>
    <numFmt numFmtId="179" formatCode="yyyy/m/d;@"/>
    <numFmt numFmtId="180" formatCode="[$-F800]dddd\,\ mmmm\ dd\,\ yyyy"/>
  </numFmts>
  <fonts count="57">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8"/>
      <name val="ＭＳ Ｐゴシック"/>
      <family val="3"/>
      <charset val="128"/>
    </font>
    <font>
      <sz val="11"/>
      <name val="ＭＳ 明朝"/>
      <family val="1"/>
      <charset val="128"/>
    </font>
    <font>
      <sz val="18"/>
      <name val="ＭＳ 明朝"/>
      <family val="1"/>
      <charset val="128"/>
    </font>
    <font>
      <sz val="11"/>
      <name val="ＭＳ Ｐ明朝"/>
      <family val="1"/>
      <charset val="128"/>
    </font>
    <font>
      <sz val="14"/>
      <name val="ＭＳ Ｐ明朝"/>
      <family val="1"/>
      <charset val="128"/>
    </font>
    <font>
      <sz val="16"/>
      <name val="ＭＳ Ｐ明朝"/>
      <family val="1"/>
      <charset val="128"/>
    </font>
    <font>
      <sz val="10"/>
      <name val="ＭＳ Ｐ明朝"/>
      <family val="1"/>
      <charset val="128"/>
    </font>
    <font>
      <sz val="12"/>
      <name val="ＭＳ Ｐ明朝"/>
      <family val="1"/>
      <charset val="128"/>
    </font>
    <font>
      <sz val="9"/>
      <name val="ＭＳ Ｐゴシック"/>
      <family val="3"/>
      <charset val="128"/>
    </font>
    <font>
      <sz val="9"/>
      <name val="ＭＳ Ｐ明朝"/>
      <family val="1"/>
      <charset val="128"/>
    </font>
    <font>
      <b/>
      <sz val="11"/>
      <name val="ＭＳ Ｐ明朝"/>
      <family val="1"/>
      <charset val="128"/>
    </font>
    <font>
      <b/>
      <sz val="20"/>
      <name val="ＭＳ Ｐ明朝"/>
      <family val="1"/>
      <charset val="128"/>
    </font>
    <font>
      <b/>
      <sz val="14"/>
      <name val="ＭＳ Ｐ明朝"/>
      <family val="1"/>
      <charset val="128"/>
    </font>
    <font>
      <b/>
      <sz val="14"/>
      <name val="ＭＳ Ｐゴシック"/>
      <family val="3"/>
      <charset val="128"/>
    </font>
    <font>
      <i/>
      <sz val="11"/>
      <name val="ＭＳ Ｐ明朝"/>
      <family val="1"/>
      <charset val="128"/>
    </font>
    <font>
      <sz val="8"/>
      <name val="ＭＳ Ｐ明朝"/>
      <family val="1"/>
      <charset val="128"/>
    </font>
    <font>
      <sz val="8"/>
      <name val="ＭＳ 明朝"/>
      <family val="1"/>
      <charset val="128"/>
    </font>
    <font>
      <sz val="11"/>
      <color theme="1"/>
      <name val="ＭＳ Ｐゴシック"/>
      <family val="3"/>
      <charset val="128"/>
      <scheme val="minor"/>
    </font>
    <font>
      <sz val="11"/>
      <color theme="1"/>
      <name val="ＭＳ Ｐ明朝"/>
      <family val="1"/>
      <charset val="128"/>
    </font>
    <font>
      <sz val="10.5"/>
      <color rgb="FF000000"/>
      <name val="ＭＳ Ｐ明朝"/>
      <family val="1"/>
      <charset val="128"/>
    </font>
    <font>
      <b/>
      <sz val="10.5"/>
      <color rgb="FF000000"/>
      <name val="Times New Roman"/>
      <family val="1"/>
    </font>
    <font>
      <b/>
      <sz val="10.5"/>
      <color rgb="FF000000"/>
      <name val="ＭＳ 明朝"/>
      <family val="1"/>
      <charset val="128"/>
    </font>
    <font>
      <b/>
      <sz val="12"/>
      <color rgb="FF000000"/>
      <name val="Times New Roman"/>
      <family val="1"/>
    </font>
    <font>
      <sz val="12"/>
      <color rgb="FF000000"/>
      <name val="Times New Roman"/>
      <family val="1"/>
    </font>
    <font>
      <sz val="10.5"/>
      <color rgb="FFFF0000"/>
      <name val="Times New Roman"/>
      <family val="1"/>
    </font>
    <font>
      <sz val="10.5"/>
      <color rgb="FF000000"/>
      <name val="Times New Roman"/>
      <family val="1"/>
    </font>
    <font>
      <sz val="10.5"/>
      <color rgb="FF000000"/>
      <name val="ＭＳ 明朝"/>
      <family val="1"/>
      <charset val="128"/>
    </font>
    <font>
      <sz val="12"/>
      <color rgb="FF000000"/>
      <name val="ＭＳ Ｐゴシック"/>
      <family val="3"/>
      <charset val="128"/>
      <scheme val="minor"/>
    </font>
    <font>
      <sz val="11"/>
      <color rgb="FF000000"/>
      <name val="Times New Roman"/>
      <family val="1"/>
    </font>
    <font>
      <sz val="10.5"/>
      <color theme="1"/>
      <name val="Century"/>
      <family val="1"/>
    </font>
    <font>
      <b/>
      <sz val="11"/>
      <color rgb="FF000000"/>
      <name val="Times New Roman"/>
      <family val="1"/>
    </font>
    <font>
      <sz val="11"/>
      <name val="ＭＳ ゴシック"/>
      <family val="3"/>
      <charset val="128"/>
    </font>
    <font>
      <sz val="10"/>
      <name val="ＭＳ Ｐゴシック"/>
      <family val="3"/>
      <charset val="128"/>
    </font>
    <font>
      <u/>
      <sz val="11"/>
      <color theme="10"/>
      <name val="ＭＳ Ｐゴシック"/>
      <family val="3"/>
      <charset val="128"/>
    </font>
    <font>
      <b/>
      <sz val="16"/>
      <name val="ＭＳ Ｐ明朝"/>
      <family val="1"/>
      <charset val="128"/>
    </font>
    <font>
      <sz val="12"/>
      <name val="ＭＳ 明朝"/>
      <family val="1"/>
      <charset val="128"/>
    </font>
    <font>
      <sz val="14"/>
      <name val="ＭＳ ゴシック"/>
      <family val="3"/>
      <charset val="128"/>
    </font>
    <font>
      <sz val="16"/>
      <color rgb="FFFF0000"/>
      <name val="ＭＳ 明朝"/>
      <family val="1"/>
      <charset val="128"/>
    </font>
    <font>
      <b/>
      <sz val="12"/>
      <name val="ＭＳ Ｐ明朝"/>
      <family val="1"/>
      <charset val="128"/>
    </font>
    <font>
      <sz val="11"/>
      <color theme="1"/>
      <name val="ＭＳ Ｐゴシック"/>
      <family val="2"/>
      <charset val="128"/>
      <scheme val="minor"/>
    </font>
    <font>
      <b/>
      <sz val="16"/>
      <color theme="1"/>
      <name val="ＭＳ Ｐゴシック"/>
      <family val="2"/>
      <charset val="128"/>
      <scheme val="minor"/>
    </font>
    <font>
      <sz val="6"/>
      <name val="ＭＳ Ｐゴシック"/>
      <family val="2"/>
      <charset val="128"/>
      <scheme val="minor"/>
    </font>
    <font>
      <sz val="14"/>
      <color theme="1"/>
      <name val="ＭＳ Ｐ明朝"/>
      <family val="1"/>
      <charset val="128"/>
    </font>
    <font>
      <b/>
      <sz val="16"/>
      <color theme="1"/>
      <name val="ＭＳ Ｐ明朝"/>
      <family val="1"/>
      <charset val="128"/>
    </font>
    <font>
      <sz val="11"/>
      <color rgb="FF000000"/>
      <name val="ＭＳ Ｐ明朝"/>
      <family val="1"/>
      <charset val="128"/>
    </font>
    <font>
      <sz val="11"/>
      <color rgb="FFFF0000"/>
      <name val="Times New Roman"/>
      <family val="1"/>
    </font>
    <font>
      <sz val="11"/>
      <name val="Times New Roman"/>
      <family val="1"/>
    </font>
    <font>
      <sz val="10.5"/>
      <color theme="1"/>
      <name val="ＭＳ Ｐゴシック"/>
      <family val="2"/>
      <charset val="128"/>
      <scheme val="minor"/>
    </font>
    <font>
      <sz val="11"/>
      <color rgb="FF000000"/>
      <name val="Times New Roman"/>
      <family val="1"/>
      <charset val="128"/>
    </font>
    <font>
      <sz val="7"/>
      <color rgb="FF000000"/>
      <name val="Times New Roman"/>
      <family val="1"/>
    </font>
    <font>
      <u/>
      <sz val="11"/>
      <color rgb="FF000000"/>
      <name val="Times New Roman"/>
      <family val="1"/>
    </font>
    <font>
      <sz val="11"/>
      <color theme="10"/>
      <name val="ＭＳ Ｐゴシック"/>
      <family val="3"/>
      <charset val="128"/>
    </font>
    <font>
      <sz val="11"/>
      <color rgb="FFFF0000"/>
      <name val="ＭＳ Ｐゴシック"/>
      <family val="2"/>
      <charset val="128"/>
      <scheme val="minor"/>
    </font>
  </fonts>
  <fills count="4">
    <fill>
      <patternFill patternType="none"/>
    </fill>
    <fill>
      <patternFill patternType="gray125"/>
    </fill>
    <fill>
      <patternFill patternType="solid">
        <fgColor indexed="42"/>
        <bgColor indexed="64"/>
      </patternFill>
    </fill>
    <fill>
      <patternFill patternType="solid">
        <fgColor rgb="FFFFFF99"/>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7">
    <xf numFmtId="0" fontId="0" fillId="0" borderId="0">
      <alignment vertical="center"/>
    </xf>
    <xf numFmtId="0" fontId="1" fillId="0" borderId="0"/>
    <xf numFmtId="0" fontId="21" fillId="0" borderId="0">
      <alignment vertical="center"/>
    </xf>
    <xf numFmtId="0" fontId="37" fillId="0" borderId="0" applyNumberFormat="0" applyFill="0" applyBorder="0" applyAlignment="0" applyProtection="0">
      <alignment vertical="center"/>
    </xf>
    <xf numFmtId="0" fontId="1" fillId="0" borderId="0"/>
    <xf numFmtId="0" fontId="1" fillId="0" borderId="0"/>
    <xf numFmtId="0" fontId="43" fillId="0" borderId="0">
      <alignment vertical="center"/>
    </xf>
  </cellStyleXfs>
  <cellXfs count="40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14" fontId="0" fillId="0" borderId="0" xfId="0" applyNumberFormat="1" applyAlignment="1">
      <alignment horizontal="left" vertical="center"/>
    </xf>
    <xf numFmtId="0" fontId="0" fillId="0" borderId="1" xfId="0" applyBorder="1" applyAlignment="1">
      <alignment horizontal="center" vertical="center"/>
    </xf>
    <xf numFmtId="0" fontId="0" fillId="0" borderId="2" xfId="0" applyBorder="1">
      <alignment vertical="center"/>
    </xf>
    <xf numFmtId="0" fontId="0" fillId="0" borderId="2" xfId="0" applyBorder="1" applyAlignment="1">
      <alignment horizontal="left" vertical="center"/>
    </xf>
    <xf numFmtId="0" fontId="1" fillId="0" borderId="2" xfId="0" applyFont="1" applyBorder="1" applyAlignment="1">
      <alignment horizontal="left" vertical="center"/>
    </xf>
    <xf numFmtId="0" fontId="0" fillId="0" borderId="3" xfId="0" applyBorder="1" applyAlignment="1">
      <alignment horizontal="left" vertical="center"/>
    </xf>
    <xf numFmtId="0" fontId="0" fillId="0" borderId="3" xfId="0" applyBorder="1" applyAlignment="1">
      <alignment horizontal="center" vertical="center"/>
    </xf>
    <xf numFmtId="0" fontId="0" fillId="0" borderId="1" xfId="0" applyBorder="1" applyAlignment="1" applyProtection="1">
      <alignment horizontal="center" vertical="center"/>
      <protection locked="0"/>
    </xf>
    <xf numFmtId="0" fontId="3" fillId="2" borderId="3" xfId="0" quotePrefix="1" applyFont="1" applyFill="1" applyBorder="1" applyAlignment="1">
      <alignment horizontal="center" vertical="center"/>
    </xf>
    <xf numFmtId="0" fontId="0" fillId="2" borderId="1" xfId="0" applyFill="1" applyBorder="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3" xfId="0" applyBorder="1">
      <alignment vertical="center"/>
    </xf>
    <xf numFmtId="0" fontId="0" fillId="2" borderId="3" xfId="0" applyFill="1" applyBorder="1">
      <alignment vertical="center"/>
    </xf>
    <xf numFmtId="0" fontId="0" fillId="0" borderId="5" xfId="0"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2" borderId="8" xfId="0" quotePrefix="1" applyFont="1" applyFill="1" applyBorder="1" applyAlignment="1">
      <alignment horizontal="center" vertical="center"/>
    </xf>
    <xf numFmtId="0" fontId="1" fillId="0" borderId="1" xfId="0" applyFont="1" applyBorder="1" applyAlignment="1">
      <alignment horizontal="center" vertical="center"/>
    </xf>
    <xf numFmtId="0" fontId="3" fillId="2" borderId="0" xfId="0" applyFont="1" applyFill="1">
      <alignment vertical="center"/>
    </xf>
    <xf numFmtId="0" fontId="1" fillId="0" borderId="0" xfId="0" applyFont="1" applyAlignment="1">
      <alignment horizontal="center" vertical="center"/>
    </xf>
    <xf numFmtId="0" fontId="3" fillId="0" borderId="0" xfId="0" applyFont="1" applyAlignment="1">
      <alignment horizontal="center" vertical="center"/>
    </xf>
    <xf numFmtId="14" fontId="0" fillId="0" borderId="1" xfId="0" applyNumberFormat="1" applyBorder="1">
      <alignment vertical="center"/>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shrinkToFit="1"/>
      <protection locked="0"/>
    </xf>
    <xf numFmtId="0" fontId="1" fillId="0" borderId="3" xfId="0" applyFont="1" applyBorder="1" applyAlignment="1">
      <alignment horizontal="center" vertical="center"/>
    </xf>
    <xf numFmtId="0" fontId="1" fillId="0" borderId="9" xfId="0" applyFont="1" applyBorder="1" applyAlignment="1" applyProtection="1">
      <alignment horizontal="center" vertical="center"/>
      <protection locked="0"/>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2" borderId="5" xfId="0" applyFill="1" applyBorder="1">
      <alignment vertical="center"/>
    </xf>
    <xf numFmtId="0" fontId="0" fillId="2" borderId="5" xfId="0" applyFill="1" applyBorder="1" applyAlignment="1">
      <alignment horizontal="center" vertical="center"/>
    </xf>
    <xf numFmtId="0" fontId="0" fillId="0" borderId="4" xfId="0" applyBorder="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8" xfId="0" applyBorder="1">
      <alignment vertical="center"/>
    </xf>
    <xf numFmtId="0" fontId="0" fillId="0" borderId="26" xfId="0" applyBorder="1">
      <alignment vertical="center"/>
    </xf>
    <xf numFmtId="178" fontId="3" fillId="0" borderId="43" xfId="0" applyNumberFormat="1" applyFont="1" applyBorder="1" applyAlignment="1">
      <alignment horizontal="center" vertical="center" shrinkToFit="1"/>
    </xf>
    <xf numFmtId="0" fontId="0" fillId="0" borderId="0" xfId="0" quotePrefix="1" applyAlignment="1">
      <alignment horizontal="left" vertical="center"/>
    </xf>
    <xf numFmtId="0" fontId="7" fillId="0" borderId="0" xfId="4" applyFont="1"/>
    <xf numFmtId="0" fontId="38" fillId="0" borderId="0" xfId="4" applyFont="1" applyAlignment="1">
      <alignment vertical="center"/>
    </xf>
    <xf numFmtId="0" fontId="13" fillId="0" borderId="0" xfId="4" applyFont="1"/>
    <xf numFmtId="0" fontId="19" fillId="0" borderId="0" xfId="4" applyFont="1" applyAlignment="1">
      <alignment vertical="center" shrinkToFit="1"/>
    </xf>
    <xf numFmtId="0" fontId="7" fillId="0" borderId="0" xfId="4" applyFont="1" applyAlignment="1">
      <alignment horizontal="right"/>
    </xf>
    <xf numFmtId="0" fontId="11" fillId="0" borderId="39" xfId="4" applyFont="1" applyBorder="1" applyAlignment="1">
      <alignment horizontal="center"/>
    </xf>
    <xf numFmtId="180" fontId="11" fillId="0" borderId="0" xfId="4" applyNumberFormat="1" applyFont="1"/>
    <xf numFmtId="0" fontId="7" fillId="0" borderId="39" xfId="4" applyFont="1" applyBorder="1" applyAlignment="1">
      <alignment horizontal="right"/>
    </xf>
    <xf numFmtId="0" fontId="7" fillId="0" borderId="1" xfId="4" applyFont="1" applyBorder="1" applyAlignment="1">
      <alignment horizontal="center" vertical="center" wrapText="1"/>
    </xf>
    <xf numFmtId="0" fontId="7" fillId="0" borderId="1" xfId="4" applyFont="1" applyBorder="1" applyAlignment="1">
      <alignment horizontal="center" vertical="center"/>
    </xf>
    <xf numFmtId="0" fontId="7" fillId="0" borderId="3" xfId="4" applyFont="1" applyBorder="1" applyAlignment="1">
      <alignment horizontal="center" vertical="center"/>
    </xf>
    <xf numFmtId="0" fontId="7" fillId="0" borderId="9" xfId="4" applyFont="1" applyBorder="1" applyAlignment="1">
      <alignment horizontal="center" vertical="center" wrapText="1"/>
    </xf>
    <xf numFmtId="0" fontId="7" fillId="0" borderId="79" xfId="4" applyFont="1" applyBorder="1" applyAlignment="1">
      <alignment horizontal="center" vertical="center"/>
    </xf>
    <xf numFmtId="0" fontId="7" fillId="0" borderId="2" xfId="4" applyFont="1" applyBorder="1" applyAlignment="1">
      <alignment horizontal="center" vertical="center" wrapText="1"/>
    </xf>
    <xf numFmtId="0" fontId="7" fillId="0" borderId="1" xfId="4" applyFont="1" applyBorder="1" applyAlignment="1">
      <alignment horizontal="left" vertical="center" shrinkToFit="1"/>
    </xf>
    <xf numFmtId="0" fontId="7" fillId="0" borderId="3" xfId="4" applyFont="1" applyBorder="1" applyAlignment="1">
      <alignment shrinkToFit="1"/>
    </xf>
    <xf numFmtId="0" fontId="7" fillId="0" borderId="9" xfId="4" applyFont="1" applyBorder="1" applyAlignment="1">
      <alignment horizontal="left" vertical="center" shrinkToFit="1"/>
    </xf>
    <xf numFmtId="0" fontId="7" fillId="0" borderId="79" xfId="4" applyFont="1" applyBorder="1" applyAlignment="1">
      <alignment shrinkToFit="1"/>
    </xf>
    <xf numFmtId="0" fontId="7" fillId="0" borderId="2" xfId="4" applyFont="1" applyBorder="1" applyAlignment="1">
      <alignment horizontal="left" vertical="center" shrinkToFit="1"/>
    </xf>
    <xf numFmtId="0" fontId="7" fillId="0" borderId="1" xfId="4" applyFont="1" applyBorder="1" applyAlignment="1">
      <alignment shrinkToFit="1"/>
    </xf>
    <xf numFmtId="0" fontId="0" fillId="2" borderId="1" xfId="0" applyFill="1" applyBorder="1" applyAlignment="1">
      <alignment horizontal="center" vertical="center" wrapText="1"/>
    </xf>
    <xf numFmtId="0" fontId="5" fillId="0" borderId="0" xfId="0" applyFont="1" applyAlignment="1" applyProtection="1">
      <alignment horizontal="left" vertical="top"/>
      <protection locked="0"/>
    </xf>
    <xf numFmtId="0" fontId="35" fillId="0" borderId="0" xfId="0" applyFont="1" applyAlignment="1" applyProtection="1">
      <alignment horizontal="left" vertical="top"/>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0" fontId="6" fillId="0" borderId="0" xfId="0" applyFont="1" applyAlignment="1" applyProtection="1">
      <alignment vertical="top"/>
      <protection locked="0"/>
    </xf>
    <xf numFmtId="49" fontId="5" fillId="0" borderId="0" xfId="0" applyNumberFormat="1" applyFont="1" applyAlignment="1" applyProtection="1">
      <alignment vertical="top"/>
      <protection locked="0"/>
    </xf>
    <xf numFmtId="0" fontId="40" fillId="0" borderId="0" xfId="0" applyFont="1" applyAlignment="1" applyProtection="1">
      <alignment vertical="top"/>
      <protection locked="0"/>
    </xf>
    <xf numFmtId="0" fontId="39" fillId="0" borderId="0" xfId="0" applyFont="1" applyAlignment="1" applyProtection="1">
      <alignment vertical="top"/>
      <protection locked="0"/>
    </xf>
    <xf numFmtId="0" fontId="5" fillId="0" borderId="8" xfId="0" applyFont="1" applyBorder="1" applyAlignment="1" applyProtection="1">
      <alignment horizontal="left" vertical="top"/>
      <protection locked="0"/>
    </xf>
    <xf numFmtId="0" fontId="5" fillId="0" borderId="47" xfId="0" applyFont="1" applyBorder="1" applyAlignment="1" applyProtection="1">
      <alignment vertical="top"/>
      <protection locked="0"/>
    </xf>
    <xf numFmtId="0" fontId="5" fillId="0" borderId="28" xfId="0" applyFont="1" applyBorder="1" applyAlignment="1" applyProtection="1">
      <alignment horizontal="left" vertical="top"/>
      <protection locked="0"/>
    </xf>
    <xf numFmtId="0" fontId="5" fillId="0" borderId="32" xfId="0" applyFont="1" applyBorder="1" applyAlignment="1" applyProtection="1">
      <alignment vertical="top"/>
      <protection locked="0"/>
    </xf>
    <xf numFmtId="0" fontId="5" fillId="0" borderId="40" xfId="0" applyFont="1" applyBorder="1" applyAlignment="1" applyProtection="1">
      <alignment vertical="top"/>
      <protection locked="0"/>
    </xf>
    <xf numFmtId="0" fontId="5" fillId="0" borderId="8" xfId="0" applyFont="1" applyBorder="1" applyAlignment="1" applyProtection="1">
      <alignment vertical="top"/>
      <protection locked="0"/>
    </xf>
    <xf numFmtId="0" fontId="5" fillId="0" borderId="38" xfId="0" applyFont="1" applyBorder="1" applyAlignment="1" applyProtection="1">
      <alignment vertical="top"/>
      <protection locked="0"/>
    </xf>
    <xf numFmtId="0" fontId="5" fillId="0" borderId="3" xfId="0" applyFont="1" applyBorder="1" applyAlignment="1" applyProtection="1">
      <alignment vertical="top"/>
      <protection locked="0"/>
    </xf>
    <xf numFmtId="0" fontId="5" fillId="0" borderId="2" xfId="0" applyFont="1" applyBorder="1" applyAlignment="1" applyProtection="1">
      <alignment vertical="top"/>
      <protection locked="0"/>
    </xf>
    <xf numFmtId="49" fontId="5" fillId="0" borderId="3" xfId="0" applyNumberFormat="1" applyFont="1" applyBorder="1" applyAlignment="1" applyProtection="1">
      <alignment vertical="top"/>
      <protection locked="0"/>
    </xf>
    <xf numFmtId="0" fontId="5" fillId="0" borderId="4" xfId="0" applyFont="1" applyBorder="1" applyAlignment="1" applyProtection="1">
      <alignment vertical="top"/>
      <protection locked="0"/>
    </xf>
    <xf numFmtId="49" fontId="5" fillId="0" borderId="38" xfId="0" applyNumberFormat="1" applyFont="1" applyBorder="1" applyAlignment="1" applyProtection="1">
      <alignment vertical="top"/>
      <protection locked="0"/>
    </xf>
    <xf numFmtId="0" fontId="5" fillId="0" borderId="39" xfId="0" applyFont="1" applyBorder="1" applyAlignment="1" applyProtection="1">
      <alignment vertical="top"/>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1" fillId="0" borderId="0" xfId="0" applyFont="1" applyAlignment="1" applyProtection="1">
      <alignment horizontal="right" vertical="top"/>
      <protection locked="0"/>
    </xf>
    <xf numFmtId="49" fontId="5" fillId="0" borderId="0" xfId="0" applyNumberFormat="1" applyFont="1" applyAlignment="1" applyProtection="1">
      <alignment horizontal="right" vertical="top"/>
      <protection locked="0"/>
    </xf>
    <xf numFmtId="0" fontId="7" fillId="0" borderId="0" xfId="5" applyFont="1" applyAlignment="1">
      <alignment horizontal="center"/>
    </xf>
    <xf numFmtId="0" fontId="7" fillId="0" borderId="0" xfId="5" applyFont="1"/>
    <xf numFmtId="0" fontId="14" fillId="0" borderId="0" xfId="5" applyFont="1"/>
    <xf numFmtId="0" fontId="7" fillId="0" borderId="0" xfId="5" applyFont="1" applyAlignment="1">
      <alignment horizontal="left" vertical="center"/>
    </xf>
    <xf numFmtId="0" fontId="7" fillId="0" borderId="0" xfId="5" applyFont="1" applyAlignment="1">
      <alignment horizontal="center" vertical="center"/>
    </xf>
    <xf numFmtId="0" fontId="7" fillId="0" borderId="0" xfId="5" applyFont="1" applyAlignment="1">
      <alignment vertical="center"/>
    </xf>
    <xf numFmtId="0" fontId="14" fillId="0" borderId="0" xfId="5" applyFont="1" applyAlignment="1">
      <alignment horizontal="center" vertical="center"/>
    </xf>
    <xf numFmtId="0" fontId="14" fillId="0" borderId="0" xfId="5" applyFont="1" applyAlignment="1">
      <alignment vertical="center"/>
    </xf>
    <xf numFmtId="0" fontId="9" fillId="0" borderId="0" xfId="5" applyFont="1" applyAlignment="1">
      <alignment horizontal="center" vertical="center"/>
    </xf>
    <xf numFmtId="0" fontId="8" fillId="0" borderId="0" xfId="5" applyFont="1" applyAlignment="1">
      <alignment horizontal="center" vertical="center"/>
    </xf>
    <xf numFmtId="0" fontId="8" fillId="0" borderId="0" xfId="5" applyFont="1" applyAlignment="1">
      <alignment vertical="center"/>
    </xf>
    <xf numFmtId="58" fontId="7" fillId="0" borderId="0" xfId="5" applyNumberFormat="1" applyFont="1" applyAlignment="1">
      <alignment horizontal="center" vertical="center"/>
    </xf>
    <xf numFmtId="0" fontId="7" fillId="0" borderId="18" xfId="5" applyFont="1" applyBorder="1" applyAlignment="1">
      <alignment horizontal="center" vertical="center"/>
    </xf>
    <xf numFmtId="58" fontId="7" fillId="0" borderId="19" xfId="5" applyNumberFormat="1" applyFont="1" applyBorder="1" applyAlignment="1">
      <alignment vertical="center"/>
    </xf>
    <xf numFmtId="0" fontId="7" fillId="0" borderId="0" xfId="5" applyFont="1" applyAlignment="1">
      <alignment horizontal="centerContinuous" vertical="center"/>
    </xf>
    <xf numFmtId="0" fontId="8" fillId="0" borderId="0" xfId="5" applyFont="1" applyAlignment="1">
      <alignment horizontal="centerContinuous" vertical="center"/>
    </xf>
    <xf numFmtId="0" fontId="7" fillId="0" borderId="20" xfId="5" applyFont="1" applyBorder="1" applyAlignment="1">
      <alignment vertical="center"/>
    </xf>
    <xf numFmtId="0" fontId="7" fillId="0" borderId="21" xfId="5" applyFont="1" applyBorder="1" applyAlignment="1">
      <alignment vertical="center"/>
    </xf>
    <xf numFmtId="0" fontId="7" fillId="0" borderId="22" xfId="5" applyFont="1" applyBorder="1" applyAlignment="1">
      <alignment vertical="center"/>
    </xf>
    <xf numFmtId="0" fontId="7" fillId="0" borderId="23" xfId="5" applyFont="1" applyBorder="1" applyAlignment="1">
      <alignment vertical="center"/>
    </xf>
    <xf numFmtId="0" fontId="7" fillId="0" borderId="24" xfId="5" applyFont="1" applyBorder="1" applyAlignment="1">
      <alignment vertical="center"/>
    </xf>
    <xf numFmtId="0" fontId="1" fillId="0" borderId="4" xfId="5" applyBorder="1"/>
    <xf numFmtId="0" fontId="1" fillId="0" borderId="4" xfId="5" applyBorder="1" applyAlignment="1">
      <alignment horizontal="right" vertical="center"/>
    </xf>
    <xf numFmtId="14" fontId="7" fillId="0" borderId="0" xfId="5" applyNumberFormat="1" applyFont="1" applyAlignment="1">
      <alignment horizontal="right" vertical="center"/>
    </xf>
    <xf numFmtId="0" fontId="7" fillId="0" borderId="4" xfId="5" applyFont="1" applyBorder="1" applyAlignment="1">
      <alignment horizontal="center" vertical="center"/>
    </xf>
    <xf numFmtId="14" fontId="7" fillId="0" borderId="4" xfId="5" applyNumberFormat="1" applyFont="1" applyBorder="1" applyAlignment="1">
      <alignment vertical="center"/>
    </xf>
    <xf numFmtId="0" fontId="7" fillId="0" borderId="4" xfId="5" applyFont="1" applyBorder="1" applyAlignment="1">
      <alignment vertical="center"/>
    </xf>
    <xf numFmtId="0" fontId="7" fillId="0" borderId="25" xfId="5" applyFont="1" applyBorder="1" applyAlignment="1">
      <alignment vertical="center"/>
    </xf>
    <xf numFmtId="0" fontId="7" fillId="0" borderId="8" xfId="5" applyFont="1" applyBorder="1" applyAlignment="1">
      <alignment vertical="center"/>
    </xf>
    <xf numFmtId="0" fontId="7" fillId="0" borderId="26" xfId="5" applyFont="1" applyBorder="1" applyAlignment="1">
      <alignment horizontal="left" vertical="center"/>
    </xf>
    <xf numFmtId="0" fontId="7" fillId="0" borderId="26" xfId="5" applyFont="1" applyBorder="1" applyAlignment="1">
      <alignment horizontal="center" vertical="center"/>
    </xf>
    <xf numFmtId="0" fontId="7" fillId="0" borderId="26" xfId="5" applyFont="1" applyBorder="1" applyAlignment="1">
      <alignment vertical="center"/>
    </xf>
    <xf numFmtId="0" fontId="7" fillId="0" borderId="27" xfId="5" applyFont="1" applyBorder="1" applyAlignment="1">
      <alignment vertical="center"/>
    </xf>
    <xf numFmtId="0" fontId="7" fillId="0" borderId="28" xfId="5" applyFont="1" applyBorder="1" applyAlignment="1">
      <alignment vertical="center"/>
    </xf>
    <xf numFmtId="0" fontId="7" fillId="0" borderId="29" xfId="5" applyFont="1" applyBorder="1" applyAlignment="1">
      <alignment vertical="center"/>
    </xf>
    <xf numFmtId="0" fontId="7" fillId="0" borderId="0" xfId="5" applyFont="1" applyAlignment="1">
      <alignment horizontal="left" vertical="center" wrapText="1"/>
    </xf>
    <xf numFmtId="0" fontId="14" fillId="0" borderId="0" xfId="5" applyFont="1" applyAlignment="1">
      <alignment vertical="center" wrapText="1"/>
    </xf>
    <xf numFmtId="0" fontId="7" fillId="0" borderId="30" xfId="5" applyFont="1" applyBorder="1" applyAlignment="1">
      <alignment horizontal="left" vertical="center"/>
    </xf>
    <xf numFmtId="0" fontId="7" fillId="0" borderId="1" xfId="5" applyFont="1" applyBorder="1" applyAlignment="1">
      <alignment horizontal="center" vertical="center" wrapText="1"/>
    </xf>
    <xf numFmtId="0" fontId="7" fillId="0" borderId="31" xfId="5" applyFont="1" applyBorder="1" applyAlignment="1">
      <alignment vertical="center" wrapText="1"/>
    </xf>
    <xf numFmtId="0" fontId="7" fillId="0" borderId="0" xfId="5" applyFont="1" applyAlignment="1">
      <alignment vertical="center" wrapText="1"/>
    </xf>
    <xf numFmtId="179" fontId="7" fillId="0" borderId="0" xfId="5" applyNumberFormat="1" applyFont="1" applyAlignment="1">
      <alignment horizontal="center" vertical="center" wrapText="1"/>
    </xf>
    <xf numFmtId="0" fontId="7" fillId="0" borderId="0" xfId="5" applyFont="1" applyAlignment="1">
      <alignment horizontal="center" vertical="center" wrapText="1"/>
    </xf>
    <xf numFmtId="14" fontId="7" fillId="0" borderId="0" xfId="5" applyNumberFormat="1" applyFont="1" applyAlignment="1">
      <alignment horizontal="center" vertical="center" wrapText="1"/>
    </xf>
    <xf numFmtId="49" fontId="7" fillId="0" borderId="28" xfId="5" applyNumberFormat="1" applyFont="1" applyBorder="1" applyAlignment="1">
      <alignment horizontal="center" vertical="center" wrapText="1"/>
    </xf>
    <xf numFmtId="49" fontId="7" fillId="0" borderId="0" xfId="5" applyNumberFormat="1" applyFont="1" applyAlignment="1">
      <alignment horizontal="center" vertical="center" wrapText="1"/>
    </xf>
    <xf numFmtId="49" fontId="7" fillId="0" borderId="32" xfId="5" applyNumberFormat="1" applyFont="1" applyBorder="1" applyAlignment="1">
      <alignment horizontal="center" vertical="center" wrapText="1"/>
    </xf>
    <xf numFmtId="0" fontId="7" fillId="0" borderId="29" xfId="5" applyFont="1" applyBorder="1" applyAlignment="1">
      <alignment horizontal="distributed" vertical="center"/>
    </xf>
    <xf numFmtId="49" fontId="7" fillId="0" borderId="0" xfId="5" applyNumberFormat="1" applyFont="1" applyAlignment="1">
      <alignment vertical="center" wrapText="1"/>
    </xf>
    <xf numFmtId="49" fontId="7" fillId="0" borderId="28" xfId="5" applyNumberFormat="1" applyFont="1" applyBorder="1" applyAlignment="1">
      <alignment vertical="center" wrapText="1"/>
    </xf>
    <xf numFmtId="49" fontId="7" fillId="0" borderId="0" xfId="5" applyNumberFormat="1" applyFont="1" applyAlignment="1">
      <alignment horizontal="center" vertical="center"/>
    </xf>
    <xf numFmtId="49" fontId="7" fillId="0" borderId="32" xfId="5" applyNumberFormat="1" applyFont="1" applyBorder="1" applyAlignment="1">
      <alignment vertical="center"/>
    </xf>
    <xf numFmtId="0" fontId="18" fillId="0" borderId="33" xfId="5" applyFont="1" applyBorder="1" applyAlignment="1">
      <alignment vertical="center" wrapText="1"/>
    </xf>
    <xf numFmtId="0" fontId="18" fillId="0" borderId="34" xfId="5" applyFont="1" applyBorder="1" applyAlignment="1">
      <alignment vertical="center" wrapText="1"/>
    </xf>
    <xf numFmtId="179" fontId="18" fillId="0" borderId="34" xfId="5" applyNumberFormat="1" applyFont="1" applyBorder="1" applyAlignment="1">
      <alignment horizontal="center" vertical="center" wrapText="1"/>
    </xf>
    <xf numFmtId="49" fontId="18" fillId="0" borderId="34" xfId="5" applyNumberFormat="1" applyFont="1" applyBorder="1" applyAlignment="1">
      <alignment horizontal="center" vertical="center" wrapText="1"/>
    </xf>
    <xf numFmtId="49" fontId="18" fillId="0" borderId="34" xfId="5" applyNumberFormat="1" applyFont="1" applyBorder="1" applyAlignment="1">
      <alignment vertical="center" wrapText="1"/>
    </xf>
    <xf numFmtId="49" fontId="18" fillId="0" borderId="35" xfId="5" applyNumberFormat="1" applyFont="1" applyBorder="1" applyAlignment="1">
      <alignment vertical="center" wrapText="1"/>
    </xf>
    <xf numFmtId="49" fontId="18" fillId="0" borderId="34" xfId="5" applyNumberFormat="1" applyFont="1" applyBorder="1" applyAlignment="1">
      <alignment horizontal="center" vertical="center"/>
    </xf>
    <xf numFmtId="49" fontId="18" fillId="0" borderId="36" xfId="5" applyNumberFormat="1" applyFont="1" applyBorder="1" applyAlignment="1">
      <alignment vertical="center"/>
    </xf>
    <xf numFmtId="0" fontId="18" fillId="0" borderId="34" xfId="5" applyFont="1" applyBorder="1" applyAlignment="1">
      <alignment vertical="center"/>
    </xf>
    <xf numFmtId="0" fontId="18" fillId="0" borderId="37" xfId="5" applyFont="1" applyBorder="1" applyAlignment="1">
      <alignment horizontal="distributed" vertical="center"/>
    </xf>
    <xf numFmtId="0" fontId="18" fillId="0" borderId="31" xfId="5" applyFont="1" applyBorder="1" applyAlignment="1">
      <alignment vertical="center" wrapText="1"/>
    </xf>
    <xf numFmtId="0" fontId="18" fillId="0" borderId="0" xfId="5" applyFont="1" applyAlignment="1">
      <alignment vertical="center" wrapText="1"/>
    </xf>
    <xf numFmtId="179" fontId="18" fillId="0" borderId="0" xfId="5" applyNumberFormat="1" applyFont="1" applyAlignment="1">
      <alignment horizontal="center" vertical="center" wrapText="1"/>
    </xf>
    <xf numFmtId="49" fontId="18" fillId="0" borderId="0" xfId="5" applyNumberFormat="1" applyFont="1" applyAlignment="1">
      <alignment horizontal="center" vertical="center" wrapText="1"/>
    </xf>
    <xf numFmtId="49" fontId="18" fillId="0" borderId="0" xfId="5" applyNumberFormat="1" applyFont="1" applyAlignment="1">
      <alignment vertical="center" wrapText="1"/>
    </xf>
    <xf numFmtId="49" fontId="18" fillId="0" borderId="28" xfId="5" applyNumberFormat="1" applyFont="1" applyBorder="1" applyAlignment="1">
      <alignment vertical="center" wrapText="1"/>
    </xf>
    <xf numFmtId="49" fontId="18" fillId="0" borderId="0" xfId="5" applyNumberFormat="1" applyFont="1" applyAlignment="1">
      <alignment horizontal="center" vertical="center"/>
    </xf>
    <xf numFmtId="49" fontId="18" fillId="0" borderId="32" xfId="5" applyNumberFormat="1" applyFont="1" applyBorder="1" applyAlignment="1">
      <alignment vertical="center"/>
    </xf>
    <xf numFmtId="0" fontId="18" fillId="0" borderId="0" xfId="5" applyFont="1" applyAlignment="1">
      <alignment vertical="center"/>
    </xf>
    <xf numFmtId="0" fontId="18" fillId="0" borderId="29" xfId="5" applyFont="1" applyBorder="1" applyAlignment="1">
      <alignment horizontal="distributed" vertical="center"/>
    </xf>
    <xf numFmtId="0" fontId="18" fillId="0" borderId="7" xfId="5" applyFont="1" applyBorder="1" applyAlignment="1">
      <alignment vertical="center" wrapText="1"/>
    </xf>
    <xf numFmtId="49" fontId="18" fillId="0" borderId="38" xfId="5" applyNumberFormat="1" applyFont="1" applyBorder="1" applyAlignment="1">
      <alignment vertical="center" wrapText="1"/>
    </xf>
    <xf numFmtId="49" fontId="18" fillId="0" borderId="39" xfId="5" applyNumberFormat="1" applyFont="1" applyBorder="1" applyAlignment="1">
      <alignment horizontal="center" vertical="center"/>
    </xf>
    <xf numFmtId="49" fontId="18" fillId="0" borderId="40" xfId="5" applyNumberFormat="1" applyFont="1" applyBorder="1" applyAlignment="1">
      <alignment vertical="center"/>
    </xf>
    <xf numFmtId="0" fontId="14" fillId="0" borderId="0" xfId="5" applyFont="1" applyAlignment="1">
      <alignment vertical="top" wrapText="1"/>
    </xf>
    <xf numFmtId="0" fontId="7" fillId="0" borderId="41" xfId="5" applyFont="1" applyBorder="1" applyAlignment="1">
      <alignment vertical="center"/>
    </xf>
    <xf numFmtId="0" fontId="7" fillId="0" borderId="19" xfId="5" applyFont="1" applyBorder="1" applyAlignment="1">
      <alignment vertical="center"/>
    </xf>
    <xf numFmtId="0" fontId="10" fillId="0" borderId="0" xfId="5" applyFont="1" applyAlignment="1">
      <alignment horizontal="left" vertical="center"/>
    </xf>
    <xf numFmtId="0" fontId="42" fillId="0" borderId="0" xfId="5" applyFont="1" applyAlignment="1">
      <alignment horizontal="left" vertical="center"/>
    </xf>
    <xf numFmtId="0" fontId="11" fillId="0" borderId="0" xfId="5" applyFont="1" applyAlignment="1">
      <alignment horizontal="left" vertical="center"/>
    </xf>
    <xf numFmtId="49" fontId="11" fillId="0" borderId="0" xfId="5" applyNumberFormat="1" applyFont="1" applyAlignment="1">
      <alignment horizontal="center" vertical="center"/>
    </xf>
    <xf numFmtId="0" fontId="11" fillId="0" borderId="0" xfId="5" applyFont="1" applyAlignment="1">
      <alignment horizontal="center" vertical="center"/>
    </xf>
    <xf numFmtId="0" fontId="11" fillId="0" borderId="0" xfId="5" applyFont="1" applyAlignment="1">
      <alignment vertical="center"/>
    </xf>
    <xf numFmtId="0" fontId="42" fillId="0" borderId="0" xfId="5" applyFont="1" applyAlignment="1">
      <alignment vertical="center"/>
    </xf>
    <xf numFmtId="0" fontId="11" fillId="0" borderId="0" xfId="5" applyFont="1"/>
    <xf numFmtId="0" fontId="42" fillId="0" borderId="0" xfId="5" applyFont="1"/>
    <xf numFmtId="0" fontId="7" fillId="0" borderId="31" xfId="5" applyFont="1" applyBorder="1" applyAlignment="1">
      <alignment vertical="center"/>
    </xf>
    <xf numFmtId="49" fontId="22" fillId="0" borderId="0" xfId="6" applyNumberFormat="1" applyFont="1" applyAlignment="1">
      <alignment horizontal="right" vertical="center"/>
    </xf>
    <xf numFmtId="49" fontId="22" fillId="0" borderId="0" xfId="6" applyNumberFormat="1" applyFont="1">
      <alignment vertical="center"/>
    </xf>
    <xf numFmtId="0" fontId="22" fillId="0" borderId="0" xfId="6" applyFont="1">
      <alignment vertical="center"/>
    </xf>
    <xf numFmtId="0" fontId="43" fillId="0" borderId="0" xfId="6">
      <alignment vertical="center"/>
    </xf>
    <xf numFmtId="0" fontId="44" fillId="0" borderId="0" xfId="6" applyFont="1" applyAlignment="1">
      <alignment horizontal="center" vertical="center"/>
    </xf>
    <xf numFmtId="56" fontId="22" fillId="0" borderId="0" xfId="6" applyNumberFormat="1" applyFont="1">
      <alignment vertical="center"/>
    </xf>
    <xf numFmtId="49" fontId="46" fillId="0" borderId="0" xfId="6" applyNumberFormat="1" applyFont="1">
      <alignment vertical="center"/>
    </xf>
    <xf numFmtId="0" fontId="43" fillId="0" borderId="0" xfId="6" applyAlignment="1">
      <alignment horizontal="center" vertical="center"/>
    </xf>
    <xf numFmtId="0" fontId="22" fillId="0" borderId="0" xfId="6" applyFont="1" applyAlignment="1">
      <alignment horizontal="center" vertical="center"/>
    </xf>
    <xf numFmtId="0" fontId="22" fillId="0" borderId="0" xfId="6" applyFont="1" applyAlignment="1">
      <alignment horizontal="distributed" vertical="center"/>
    </xf>
    <xf numFmtId="0" fontId="22" fillId="0" borderId="0" xfId="6" applyFont="1" applyAlignment="1">
      <alignment horizontal="left" vertical="center"/>
    </xf>
    <xf numFmtId="0" fontId="48" fillId="0" borderId="0" xfId="6" applyFont="1">
      <alignment vertical="center"/>
    </xf>
    <xf numFmtId="0" fontId="11" fillId="0" borderId="0" xfId="6" applyFont="1" applyAlignment="1">
      <alignment horizontal="center" vertical="top"/>
    </xf>
    <xf numFmtId="0" fontId="20" fillId="0" borderId="0" xfId="6" applyFont="1" applyAlignment="1">
      <alignment vertical="top"/>
    </xf>
    <xf numFmtId="0" fontId="43" fillId="0" borderId="0" xfId="6" applyAlignment="1">
      <alignment vertical="top"/>
    </xf>
    <xf numFmtId="0" fontId="19" fillId="0" borderId="0" xfId="6" applyFont="1" applyAlignment="1">
      <alignment horizontal="left" vertical="center"/>
    </xf>
    <xf numFmtId="0" fontId="19" fillId="0" borderId="0" xfId="6" applyFont="1" applyAlignment="1">
      <alignment vertical="top"/>
    </xf>
    <xf numFmtId="0" fontId="13" fillId="0" borderId="0" xfId="6" applyFont="1" applyAlignment="1">
      <alignment horizontal="center" vertical="center"/>
    </xf>
    <xf numFmtId="0" fontId="23" fillId="0" borderId="0" xfId="6" applyFont="1" applyAlignment="1">
      <alignment horizontal="left" vertical="center"/>
    </xf>
    <xf numFmtId="0" fontId="43" fillId="0" borderId="0" xfId="6" applyAlignment="1">
      <alignment vertical="center" wrapText="1"/>
    </xf>
    <xf numFmtId="0" fontId="24" fillId="0" borderId="0" xfId="6" applyFont="1" applyAlignment="1">
      <alignment horizontal="center" vertical="center"/>
    </xf>
    <xf numFmtId="0" fontId="25" fillId="0" borderId="0" xfId="6" applyFont="1" applyAlignment="1">
      <alignment horizontal="justify" vertical="center"/>
    </xf>
    <xf numFmtId="0" fontId="34" fillId="0" borderId="0" xfId="6" applyFont="1">
      <alignment vertical="center"/>
    </xf>
    <xf numFmtId="0" fontId="32" fillId="0" borderId="0" xfId="6" applyFont="1">
      <alignment vertical="center"/>
    </xf>
    <xf numFmtId="0" fontId="49" fillId="0" borderId="0" xfId="6" applyFont="1">
      <alignment vertical="center"/>
    </xf>
    <xf numFmtId="0" fontId="50" fillId="0" borderId="0" xfId="6" applyFont="1" applyAlignment="1">
      <alignment horizontal="left" vertical="center"/>
    </xf>
    <xf numFmtId="0" fontId="26" fillId="0" borderId="0" xfId="6" applyFont="1" applyAlignment="1">
      <alignment horizontal="center" vertical="center"/>
    </xf>
    <xf numFmtId="0" fontId="27" fillId="0" borderId="0" xfId="6" applyFont="1" applyAlignment="1">
      <alignment horizontal="justify" vertical="center"/>
    </xf>
    <xf numFmtId="0" fontId="28" fillId="0" borderId="0" xfId="6" applyFont="1" applyAlignment="1">
      <alignment horizontal="justify" vertical="center"/>
    </xf>
    <xf numFmtId="20" fontId="43" fillId="0" borderId="0" xfId="6" applyNumberFormat="1">
      <alignment vertical="center"/>
    </xf>
    <xf numFmtId="0" fontId="29" fillId="0" borderId="0" xfId="6" applyFont="1" applyAlignment="1">
      <alignment horizontal="justify" vertical="center"/>
    </xf>
    <xf numFmtId="0" fontId="29" fillId="0" borderId="0" xfId="6" applyFont="1" applyAlignment="1">
      <alignment horizontal="left" vertical="center"/>
    </xf>
    <xf numFmtId="0" fontId="43" fillId="0" borderId="0" xfId="6" applyAlignment="1">
      <alignment horizontal="left" vertical="center"/>
    </xf>
    <xf numFmtId="0" fontId="30" fillId="0" borderId="0" xfId="6" applyFont="1" applyAlignment="1">
      <alignment horizontal="justify" vertical="center"/>
    </xf>
    <xf numFmtId="0" fontId="29" fillId="0" borderId="0" xfId="6" applyFont="1">
      <alignment vertical="center"/>
    </xf>
    <xf numFmtId="0" fontId="29" fillId="0" borderId="0" xfId="6" applyFont="1" applyAlignment="1">
      <alignment horizontal="left" vertical="center" indent="4"/>
    </xf>
    <xf numFmtId="0" fontId="28" fillId="0" borderId="0" xfId="6" applyFont="1">
      <alignment vertical="center"/>
    </xf>
    <xf numFmtId="0" fontId="51" fillId="0" borderId="0" xfId="6" applyFont="1">
      <alignment vertical="center"/>
    </xf>
    <xf numFmtId="0" fontId="31" fillId="0" borderId="0" xfId="6" applyFont="1">
      <alignment vertical="center"/>
    </xf>
    <xf numFmtId="0" fontId="32" fillId="0" borderId="0" xfId="6" applyFont="1" applyAlignment="1">
      <alignment horizontal="center" vertical="center"/>
    </xf>
    <xf numFmtId="0" fontId="32" fillId="0" borderId="0" xfId="6" applyFont="1" applyAlignment="1">
      <alignment horizontal="left" vertical="center" wrapText="1"/>
    </xf>
    <xf numFmtId="0" fontId="43" fillId="0" borderId="0" xfId="6" applyAlignment="1">
      <alignment horizontal="left" vertical="center" wrapText="1"/>
    </xf>
    <xf numFmtId="0" fontId="32" fillId="0" borderId="0" xfId="6" applyFont="1" applyAlignment="1">
      <alignment horizontal="justify" vertical="center" wrapText="1"/>
    </xf>
    <xf numFmtId="0" fontId="29" fillId="0" borderId="0" xfId="6" applyFont="1" applyAlignment="1">
      <alignment horizontal="justify" vertical="center" wrapText="1"/>
    </xf>
    <xf numFmtId="0" fontId="27" fillId="0" borderId="0" xfId="6" applyFont="1" applyAlignment="1">
      <alignment vertical="center" wrapText="1"/>
    </xf>
    <xf numFmtId="0" fontId="33" fillId="0" borderId="0" xfId="6" applyFont="1" applyAlignment="1">
      <alignment vertical="center" wrapText="1"/>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8" fontId="0" fillId="0" borderId="43" xfId="0" applyNumberFormat="1" applyBorder="1" applyAlignment="1" applyProtection="1">
      <alignment horizontal="center" vertical="center" shrinkToFit="1"/>
      <protection locked="0"/>
    </xf>
    <xf numFmtId="0" fontId="0" fillId="0" borderId="4" xfId="0" applyBorder="1" applyAlignment="1">
      <alignment horizontal="left" vertical="center"/>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44"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8"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3" fillId="2" borderId="47" xfId="0" applyFont="1" applyFill="1" applyBorder="1" applyAlignment="1">
      <alignment horizontal="left" vertical="center"/>
    </xf>
    <xf numFmtId="0" fontId="3" fillId="2" borderId="6" xfId="0" applyFont="1" applyFill="1" applyBorder="1" applyAlignment="1">
      <alignment horizontal="left" vertical="center"/>
    </xf>
    <xf numFmtId="0" fontId="0" fillId="0" borderId="4" xfId="0" applyBorder="1" applyAlignment="1" applyProtection="1">
      <alignment horizontal="center" vertical="center"/>
      <protection locked="0"/>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0" fillId="0" borderId="1" xfId="0"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0" borderId="3" xfId="0" applyBorder="1" applyAlignment="1">
      <alignment horizontal="center" vertical="center"/>
    </xf>
    <xf numFmtId="0" fontId="0" fillId="0" borderId="2" xfId="0"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 fillId="0" borderId="1" xfId="0" applyFont="1" applyBorder="1" applyAlignment="1">
      <alignment horizontal="center" vertical="center"/>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176" fontId="0" fillId="0" borderId="1" xfId="0" applyNumberFormat="1" applyBorder="1" applyAlignment="1">
      <alignment horizontal="center" vertical="center"/>
    </xf>
    <xf numFmtId="0" fontId="0" fillId="0" borderId="4" xfId="0" applyBorder="1" applyAlignment="1">
      <alignment horizontal="center" vertical="center"/>
    </xf>
    <xf numFmtId="0" fontId="55" fillId="0" borderId="3" xfId="3" applyFont="1" applyFill="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36" fillId="0" borderId="76" xfId="0" applyFont="1" applyBorder="1" applyAlignment="1">
      <alignment horizontal="center" vertical="center" textRotation="255"/>
    </xf>
    <xf numFmtId="0" fontId="36" fillId="0" borderId="77" xfId="0" applyFont="1" applyBorder="1" applyAlignment="1">
      <alignment horizontal="center" vertical="center" textRotation="255"/>
    </xf>
    <xf numFmtId="0" fontId="36" fillId="0" borderId="78" xfId="0" applyFont="1" applyBorder="1" applyAlignment="1">
      <alignment horizontal="center" vertical="center" textRotation="255"/>
    </xf>
    <xf numFmtId="0" fontId="0" fillId="0" borderId="0" xfId="0" quotePrefix="1" applyAlignment="1">
      <alignment horizontal="left" vertical="top" wrapText="1"/>
    </xf>
    <xf numFmtId="0" fontId="3" fillId="0" borderId="51" xfId="0" applyFont="1" applyBorder="1" applyAlignment="1">
      <alignment horizontal="center" vertical="center"/>
    </xf>
    <xf numFmtId="0" fontId="3" fillId="0" borderId="42" xfId="0" applyFont="1" applyBorder="1" applyAlignment="1">
      <alignment horizontal="center" vertical="center"/>
    </xf>
    <xf numFmtId="0" fontId="3" fillId="0" borderId="5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5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 xfId="0"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0" fontId="11" fillId="0" borderId="0" xfId="5" applyFont="1" applyAlignment="1">
      <alignment horizontal="left" vertical="center" wrapText="1"/>
    </xf>
    <xf numFmtId="0" fontId="7" fillId="0" borderId="24" xfId="5" applyFont="1" applyBorder="1" applyAlignment="1">
      <alignment horizontal="center" vertical="center" wrapText="1"/>
    </xf>
    <xf numFmtId="0" fontId="7" fillId="0" borderId="31" xfId="5" applyFont="1" applyBorder="1" applyAlignment="1">
      <alignment horizontal="center" vertical="center" wrapText="1"/>
    </xf>
    <xf numFmtId="0" fontId="18" fillId="0" borderId="73" xfId="5" applyFont="1" applyBorder="1" applyAlignment="1">
      <alignment horizontal="left" vertical="center" wrapText="1"/>
    </xf>
    <xf numFmtId="0" fontId="18" fillId="0" borderId="33" xfId="5" applyFont="1" applyBorder="1" applyAlignment="1">
      <alignment horizontal="left" vertical="center" wrapText="1"/>
    </xf>
    <xf numFmtId="0" fontId="18" fillId="0" borderId="24" xfId="5" applyFont="1" applyBorder="1" applyAlignment="1">
      <alignment horizontal="center" vertical="center" wrapText="1"/>
    </xf>
    <xf numFmtId="0" fontId="18" fillId="0" borderId="31" xfId="5" applyFont="1" applyBorder="1" applyAlignment="1">
      <alignment horizontal="center" vertical="center" wrapText="1"/>
    </xf>
    <xf numFmtId="0" fontId="18" fillId="0" borderId="66" xfId="5" applyFont="1" applyBorder="1" applyAlignment="1">
      <alignment horizontal="left" vertical="center" wrapText="1"/>
    </xf>
    <xf numFmtId="0" fontId="18" fillId="0" borderId="7" xfId="5" applyFont="1" applyBorder="1" applyAlignment="1">
      <alignment horizontal="left" vertical="center" wrapText="1"/>
    </xf>
    <xf numFmtId="0" fontId="7" fillId="0" borderId="30" xfId="5" applyFont="1" applyBorder="1" applyAlignment="1">
      <alignment horizontal="left" vertical="center" wrapText="1"/>
    </xf>
    <xf numFmtId="0" fontId="7" fillId="0" borderId="47" xfId="5" applyFont="1" applyBorder="1" applyAlignment="1">
      <alignment horizontal="left" vertical="center" wrapText="1"/>
    </xf>
    <xf numFmtId="0" fontId="7" fillId="0" borderId="74" xfId="5" applyFont="1" applyBorder="1" applyAlignment="1">
      <alignment horizontal="left" vertical="center" wrapText="1"/>
    </xf>
    <xf numFmtId="0" fontId="7" fillId="0" borderId="75" xfId="5" applyFont="1" applyBorder="1" applyAlignment="1">
      <alignment horizontal="left" vertical="center" wrapText="1"/>
    </xf>
    <xf numFmtId="0" fontId="7" fillId="0" borderId="70" xfId="5" applyFont="1" applyBorder="1" applyAlignment="1">
      <alignment horizontal="left" vertical="center" wrapText="1"/>
    </xf>
    <xf numFmtId="0" fontId="7" fillId="0" borderId="71" xfId="5" applyFont="1" applyBorder="1" applyAlignment="1">
      <alignment horizontal="left" vertical="center" wrapText="1"/>
    </xf>
    <xf numFmtId="0" fontId="7" fillId="0" borderId="72" xfId="5" applyFont="1" applyBorder="1" applyAlignment="1">
      <alignment horizontal="left" vertical="center" wrapText="1"/>
    </xf>
    <xf numFmtId="0" fontId="11" fillId="0" borderId="0" xfId="5" applyFont="1" applyAlignment="1">
      <alignment horizontal="left" vertical="center"/>
    </xf>
    <xf numFmtId="0" fontId="14" fillId="0" borderId="0" xfId="5" applyFont="1" applyAlignment="1">
      <alignment horizontal="left" vertical="top" wrapText="1"/>
    </xf>
    <xf numFmtId="0" fontId="7" fillId="0" borderId="69" xfId="5" applyFont="1" applyBorder="1" applyAlignment="1">
      <alignment horizontal="center" vertical="center" wrapText="1"/>
    </xf>
    <xf numFmtId="0" fontId="7" fillId="0" borderId="32" xfId="5" applyFont="1" applyBorder="1" applyAlignment="1">
      <alignment horizontal="center" vertical="center" wrapText="1"/>
    </xf>
    <xf numFmtId="0" fontId="7" fillId="0" borderId="65" xfId="5" applyFont="1" applyBorder="1" applyAlignment="1">
      <alignment horizontal="left" vertical="center"/>
    </xf>
    <xf numFmtId="0" fontId="7" fillId="0" borderId="24" xfId="5" applyFont="1" applyBorder="1" applyAlignment="1">
      <alignment horizontal="left" vertical="center"/>
    </xf>
    <xf numFmtId="0" fontId="7" fillId="0" borderId="66" xfId="5" applyFont="1" applyBorder="1" applyAlignment="1">
      <alignment horizontal="left" vertical="center"/>
    </xf>
    <xf numFmtId="0" fontId="8" fillId="0" borderId="38" xfId="5" applyFont="1" applyBorder="1" applyAlignment="1">
      <alignment horizontal="left" vertical="center" wrapText="1"/>
    </xf>
    <xf numFmtId="0" fontId="8" fillId="0" borderId="39" xfId="5" applyFont="1" applyBorder="1" applyAlignment="1">
      <alignment horizontal="left" vertical="center" wrapText="1"/>
    </xf>
    <xf numFmtId="0" fontId="8" fillId="0" borderId="67" xfId="5" applyFont="1" applyBorder="1" applyAlignment="1">
      <alignment horizontal="left" vertical="center" wrapText="1"/>
    </xf>
    <xf numFmtId="0" fontId="7" fillId="0" borderId="4" xfId="5" applyFont="1" applyBorder="1" applyAlignment="1">
      <alignment vertical="center"/>
    </xf>
    <xf numFmtId="0" fontId="7" fillId="0" borderId="25" xfId="5" applyFont="1" applyBorder="1" applyAlignment="1">
      <alignment vertical="center"/>
    </xf>
    <xf numFmtId="0" fontId="7" fillId="0" borderId="68" xfId="5" applyFont="1" applyBorder="1" applyAlignment="1">
      <alignment horizontal="center" vertical="center" wrapText="1"/>
    </xf>
    <xf numFmtId="0" fontId="7" fillId="0" borderId="1" xfId="5" applyFont="1" applyBorder="1" applyAlignment="1">
      <alignment horizontal="center" vertical="center" wrapText="1"/>
    </xf>
    <xf numFmtId="0" fontId="7" fillId="0" borderId="4" xfId="5" applyFont="1" applyBorder="1" applyAlignment="1">
      <alignment horizontal="center" vertical="center" wrapText="1"/>
    </xf>
    <xf numFmtId="0" fontId="7" fillId="0" borderId="3" xfId="5" applyFont="1" applyBorder="1" applyAlignment="1">
      <alignment horizontal="center" vertical="center" wrapText="1"/>
    </xf>
    <xf numFmtId="0" fontId="7" fillId="0" borderId="2" xfId="5" applyFont="1" applyBorder="1" applyAlignment="1">
      <alignment horizontal="center" vertical="center" wrapText="1"/>
    </xf>
    <xf numFmtId="0" fontId="7" fillId="0" borderId="4" xfId="5" applyFont="1" applyBorder="1" applyAlignment="1">
      <alignment horizontal="center" vertical="center"/>
    </xf>
    <xf numFmtId="0" fontId="7" fillId="0" borderId="25" xfId="5" applyFont="1" applyBorder="1" applyAlignment="1">
      <alignment horizontal="center" vertical="center"/>
    </xf>
    <xf numFmtId="0" fontId="7" fillId="0" borderId="3" xfId="5" applyFont="1" applyBorder="1" applyAlignment="1">
      <alignment horizontal="center" vertical="center"/>
    </xf>
    <xf numFmtId="177" fontId="7" fillId="0" borderId="52" xfId="5" applyNumberFormat="1" applyFont="1" applyBorder="1" applyAlignment="1">
      <alignment horizontal="center" vertical="center"/>
    </xf>
    <xf numFmtId="177" fontId="7" fillId="0" borderId="53" xfId="5" applyNumberFormat="1" applyFont="1" applyBorder="1" applyAlignment="1">
      <alignment horizontal="center" vertical="center"/>
    </xf>
    <xf numFmtId="177" fontId="7" fillId="0" borderId="54" xfId="5" applyNumberFormat="1" applyFont="1" applyBorder="1" applyAlignment="1">
      <alignment horizontal="center" vertical="center"/>
    </xf>
    <xf numFmtId="0" fontId="15" fillId="0" borderId="0" xfId="5" applyFont="1" applyAlignment="1">
      <alignment horizontal="center" vertical="center"/>
    </xf>
    <xf numFmtId="0" fontId="7" fillId="0" borderId="55" xfId="5" applyFont="1" applyBorder="1" applyAlignment="1">
      <alignment horizontal="center" vertical="center"/>
    </xf>
    <xf numFmtId="0" fontId="7" fillId="0" borderId="56" xfId="5" applyFont="1" applyBorder="1" applyAlignment="1">
      <alignment horizontal="center" vertical="center"/>
    </xf>
    <xf numFmtId="0" fontId="7" fillId="0" borderId="57" xfId="5" applyFont="1" applyBorder="1" applyAlignment="1">
      <alignment horizontal="left" vertical="center"/>
    </xf>
    <xf numFmtId="0" fontId="7" fillId="0" borderId="58" xfId="5" applyFont="1" applyBorder="1" applyAlignment="1">
      <alignment horizontal="left" vertical="center"/>
    </xf>
    <xf numFmtId="0" fontId="7" fillId="0" borderId="59" xfId="5" applyFont="1" applyBorder="1" applyAlignment="1">
      <alignment horizontal="center" vertical="center"/>
    </xf>
    <xf numFmtId="0" fontId="7" fillId="0" borderId="60" xfId="5" applyFont="1" applyBorder="1" applyAlignment="1">
      <alignment horizontal="center" vertical="center"/>
    </xf>
    <xf numFmtId="0" fontId="7" fillId="0" borderId="61" xfId="0" applyFont="1" applyBorder="1" applyAlignment="1">
      <alignment horizontal="left" vertical="center"/>
    </xf>
    <xf numFmtId="0" fontId="7" fillId="0" borderId="18" xfId="0" applyFont="1" applyBorder="1" applyAlignment="1">
      <alignment horizontal="left" vertical="center"/>
    </xf>
    <xf numFmtId="0" fontId="7" fillId="0" borderId="61" xfId="5" applyFont="1" applyBorder="1" applyAlignment="1">
      <alignment horizontal="left" vertical="center"/>
    </xf>
    <xf numFmtId="0" fontId="7" fillId="0" borderId="62" xfId="5" applyFont="1" applyBorder="1" applyAlignment="1">
      <alignment horizontal="center" vertical="center"/>
    </xf>
    <xf numFmtId="0" fontId="7" fillId="0" borderId="63" xfId="5" applyFont="1" applyBorder="1" applyAlignment="1">
      <alignment horizontal="center" vertical="center"/>
    </xf>
    <xf numFmtId="0" fontId="7" fillId="0" borderId="41" xfId="5" applyFont="1" applyBorder="1" applyAlignment="1">
      <alignment horizontal="left" vertical="center"/>
    </xf>
    <xf numFmtId="0" fontId="7" fillId="0" borderId="64" xfId="5" applyFont="1" applyBorder="1" applyAlignment="1">
      <alignment horizontal="center" vertical="center"/>
    </xf>
    <xf numFmtId="0" fontId="7" fillId="0" borderId="64" xfId="5" applyFont="1" applyBorder="1" applyAlignment="1">
      <alignment vertical="center"/>
    </xf>
    <xf numFmtId="0" fontId="0" fillId="0" borderId="0" xfId="0" applyAlignment="1">
      <alignment horizontal="center" vertical="center"/>
    </xf>
    <xf numFmtId="0" fontId="0" fillId="0" borderId="39" xfId="0" applyBorder="1" applyAlignment="1">
      <alignment horizontal="center" vertical="center"/>
    </xf>
    <xf numFmtId="0" fontId="11" fillId="0" borderId="0" xfId="6" applyFont="1" applyAlignment="1">
      <alignment horizontal="center" vertical="center"/>
    </xf>
    <xf numFmtId="0" fontId="11" fillId="0" borderId="0" xfId="6" applyFont="1" applyAlignment="1" applyProtection="1">
      <alignment horizontal="center"/>
      <protection locked="0"/>
    </xf>
    <xf numFmtId="0" fontId="19" fillId="0" borderId="26" xfId="6" applyFont="1" applyBorder="1" applyAlignment="1">
      <alignment horizontal="center" vertical="center"/>
    </xf>
    <xf numFmtId="0" fontId="8" fillId="0" borderId="0" xfId="6" applyFont="1" applyAlignment="1">
      <alignment horizontal="center" vertical="center"/>
    </xf>
    <xf numFmtId="0" fontId="19" fillId="0" borderId="0" xfId="6" applyFont="1" applyAlignment="1">
      <alignment horizontal="left" vertical="top" wrapText="1"/>
    </xf>
    <xf numFmtId="49" fontId="19" fillId="0" borderId="0" xfId="6" applyNumberFormat="1" applyFont="1" applyAlignment="1">
      <alignment horizontal="left" vertical="center" wrapText="1"/>
    </xf>
    <xf numFmtId="49" fontId="22" fillId="0" borderId="0" xfId="6" applyNumberFormat="1" applyFont="1" applyAlignment="1">
      <alignment horizontal="center" vertical="center"/>
    </xf>
    <xf numFmtId="0" fontId="22" fillId="0" borderId="0" xfId="6" applyFont="1" applyAlignment="1">
      <alignment horizontal="center" vertical="center"/>
    </xf>
    <xf numFmtId="0" fontId="19" fillId="0" borderId="39" xfId="6" applyFont="1" applyBorder="1" applyAlignment="1" applyProtection="1">
      <alignment horizontal="center" vertical="top"/>
      <protection locked="0"/>
    </xf>
    <xf numFmtId="0" fontId="22" fillId="0" borderId="39" xfId="6" applyFont="1" applyBorder="1" applyAlignment="1">
      <alignment horizontal="center" vertical="center"/>
    </xf>
    <xf numFmtId="0" fontId="22" fillId="0" borderId="0" xfId="6" applyFont="1" applyAlignment="1" applyProtection="1">
      <alignment horizontal="left" vertical="center"/>
      <protection locked="0"/>
    </xf>
    <xf numFmtId="0" fontId="48" fillId="0" borderId="0" xfId="6" applyFont="1" applyAlignment="1">
      <alignment horizontal="left" vertical="center" wrapText="1"/>
    </xf>
    <xf numFmtId="49" fontId="47" fillId="0" borderId="0" xfId="6" applyNumberFormat="1" applyFont="1" applyAlignment="1">
      <alignment horizontal="center" vertical="center"/>
    </xf>
    <xf numFmtId="0" fontId="22" fillId="0" borderId="0" xfId="6" applyFont="1" applyAlignment="1" applyProtection="1">
      <alignment horizontal="center" vertical="center"/>
      <protection locked="0"/>
    </xf>
    <xf numFmtId="177" fontId="22" fillId="0" borderId="0" xfId="6" applyNumberFormat="1" applyFont="1" applyAlignment="1" applyProtection="1">
      <alignment horizontal="center" vertical="center"/>
      <protection locked="0"/>
    </xf>
    <xf numFmtId="177" fontId="22" fillId="0" borderId="0" xfId="6" applyNumberFormat="1" applyFont="1" applyAlignment="1" applyProtection="1">
      <alignment horizontal="left" vertical="center"/>
      <protection locked="0"/>
    </xf>
    <xf numFmtId="0" fontId="44" fillId="0" borderId="0" xfId="6" applyFont="1" applyAlignment="1">
      <alignment horizontal="center" vertical="center"/>
    </xf>
    <xf numFmtId="49" fontId="22" fillId="0" borderId="0" xfId="6" applyNumberFormat="1" applyFont="1" applyAlignment="1" applyProtection="1">
      <alignment horizontal="right" vertical="center"/>
      <protection locked="0"/>
    </xf>
    <xf numFmtId="0" fontId="43" fillId="0" borderId="0" xfId="6" applyAlignment="1">
      <alignment horizontal="center" vertical="center"/>
    </xf>
    <xf numFmtId="0" fontId="10" fillId="0" borderId="0" xfId="4" applyFont="1" applyAlignment="1">
      <alignment horizontal="right" vertical="center"/>
    </xf>
    <xf numFmtId="180" fontId="7" fillId="0" borderId="0" xfId="4" applyNumberFormat="1" applyFont="1" applyAlignment="1">
      <alignment horizontal="right"/>
    </xf>
    <xf numFmtId="0" fontId="38" fillId="0" borderId="0" xfId="4" applyFont="1" applyAlignment="1">
      <alignment horizontal="center" vertical="center"/>
    </xf>
    <xf numFmtId="0" fontId="13" fillId="0" borderId="0" xfId="4" applyFont="1" applyAlignment="1">
      <alignment horizontal="center" vertical="center"/>
    </xf>
    <xf numFmtId="180" fontId="11" fillId="0" borderId="39" xfId="4" applyNumberFormat="1" applyFont="1" applyBorder="1" applyAlignment="1">
      <alignment horizontal="left"/>
    </xf>
    <xf numFmtId="0" fontId="32" fillId="0" borderId="0" xfId="6" applyFont="1" applyAlignment="1">
      <alignment horizontal="left" vertical="center" wrapText="1"/>
    </xf>
    <xf numFmtId="0" fontId="52" fillId="0" borderId="0" xfId="6" applyFont="1" applyAlignment="1">
      <alignment horizontal="left" vertical="center" wrapText="1"/>
    </xf>
    <xf numFmtId="0" fontId="29" fillId="0" borderId="1" xfId="6" applyFont="1" applyBorder="1" applyAlignment="1">
      <alignment horizontal="left" vertical="center" wrapText="1"/>
    </xf>
    <xf numFmtId="0" fontId="43" fillId="0" borderId="1" xfId="6" applyBorder="1" applyAlignment="1">
      <alignment horizontal="left" vertical="center"/>
    </xf>
    <xf numFmtId="0" fontId="29" fillId="0" borderId="0" xfId="6" applyFont="1" applyAlignment="1">
      <alignment horizontal="left" vertical="center"/>
    </xf>
    <xf numFmtId="0" fontId="24" fillId="0" borderId="0" xfId="6" applyFont="1" applyAlignment="1">
      <alignment horizontal="left" vertical="center"/>
    </xf>
    <xf numFmtId="0" fontId="34" fillId="0" borderId="0" xfId="6" applyFont="1" applyAlignment="1">
      <alignment horizontal="center" vertical="center"/>
    </xf>
    <xf numFmtId="49" fontId="28" fillId="0" borderId="0" xfId="6" applyNumberFormat="1" applyFont="1" applyAlignment="1">
      <alignment horizontal="center" vertical="center"/>
    </xf>
    <xf numFmtId="0" fontId="32" fillId="0" borderId="0" xfId="6" applyFont="1" applyAlignment="1">
      <alignment horizontal="center" vertical="center"/>
    </xf>
    <xf numFmtId="0" fontId="49" fillId="0" borderId="0" xfId="6" applyFont="1" applyAlignment="1">
      <alignment horizontal="center" vertical="center"/>
    </xf>
    <xf numFmtId="0" fontId="26" fillId="0" borderId="0" xfId="6" applyFont="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56" fillId="0" borderId="0" xfId="6" applyFont="1">
      <alignment vertical="center"/>
    </xf>
    <xf numFmtId="0" fontId="56" fillId="0" borderId="0" xfId="6" applyFont="1" applyAlignment="1">
      <alignment vertical="top"/>
    </xf>
  </cellXfs>
  <cellStyles count="7">
    <cellStyle name="ハイパーリンク" xfId="3" builtinId="8"/>
    <cellStyle name="標準" xfId="0" builtinId="0"/>
    <cellStyle name="標準 2" xfId="5" xr:uid="{BC7D6598-6DBA-4A9D-A5AD-3BD90DFCFA77}"/>
    <cellStyle name="標準 3" xfId="6" xr:uid="{C0152CD8-E6A3-4C25-9615-78CAB8C93BEF}"/>
    <cellStyle name="標準 4" xfId="1" xr:uid="{00000000-0005-0000-0000-000001000000}"/>
    <cellStyle name="標準 5" xfId="2" xr:uid="{00000000-0005-0000-0000-000002000000}"/>
    <cellStyle name="標準_(汐路丸)　委任状 " xfId="4" xr:uid="{B8713D2E-3363-43D5-B915-4A3FAB096F9E}"/>
  </cellStyles>
  <dxfs count="2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patternType="solid">
          <bgColor rgb="FFFFFFCC"/>
        </patternFill>
      </fill>
    </dxf>
    <dxf>
      <fill>
        <patternFill>
          <bgColor rgb="FFFFFFCC"/>
        </patternFill>
      </fill>
    </dxf>
    <dxf>
      <fill>
        <patternFill patternType="solid">
          <bgColor rgb="FFFFFFCC"/>
        </patternFill>
      </fill>
    </dxf>
    <dxf>
      <fill>
        <patternFill>
          <bgColor rgb="FFFFFFCC"/>
        </patternFill>
      </fill>
    </dxf>
    <dxf>
      <fill>
        <patternFill patternType="none">
          <bgColor indexed="65"/>
        </patternFill>
      </fill>
    </dxf>
    <dxf>
      <fill>
        <patternFill>
          <bgColor rgb="FFFFFF99"/>
        </patternFill>
      </fill>
    </dxf>
    <dxf>
      <fill>
        <patternFill>
          <bgColor rgb="FFFFFFCC"/>
        </patternFill>
      </fill>
    </dxf>
    <dxf>
      <fill>
        <patternFill>
          <bgColor rgb="FFFFFFCC"/>
        </patternFill>
      </fill>
    </dxf>
    <dxf>
      <fill>
        <patternFill patternType="solid">
          <bgColor rgb="FFFFFFCC"/>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073" name="Text Box 1">
          <a:extLst>
            <a:ext uri="{FF2B5EF4-FFF2-40B4-BE49-F238E27FC236}">
              <a16:creationId xmlns:a16="http://schemas.microsoft.com/office/drawing/2014/main" id="{F6189304-3126-4F71-8D4E-75B4C146AC86}"/>
            </a:ext>
          </a:extLst>
        </xdr:cNvPr>
        <xdr:cNvSpPr txBox="1">
          <a:spLocks noChangeArrowheads="1"/>
        </xdr:cNvSpPr>
      </xdr:nvSpPr>
      <xdr:spPr bwMode="auto">
        <a:xfrm>
          <a:off x="0" y="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平成</a:t>
          </a:r>
          <a:r>
            <a:rPr lang="en-US" altLang="ja-JP" sz="1100" b="0" i="0" u="none" strike="noStrike" baseline="0">
              <a:solidFill>
                <a:srgbClr val="000000"/>
              </a:solidFill>
              <a:latin typeface="ＭＳ Ｐゴシック"/>
              <a:ea typeface="ＭＳ Ｐゴシック"/>
            </a:rPr>
            <a:t>19</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日～</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17</a:t>
          </a:r>
          <a:r>
            <a:rPr lang="ja-JP" altLang="en-US" sz="1100" b="0" i="0" u="none" strike="noStrike" baseline="0">
              <a:solidFill>
                <a:srgbClr val="000000"/>
              </a:solidFill>
              <a:latin typeface="ＭＳ Ｐゴシック"/>
              <a:ea typeface="ＭＳ Ｐゴシック"/>
            </a:rPr>
            <a:t>日までの航海に伴う食卓料について、船長　馬谷正樹を代理人として定め、請求及び受領に関する権限を委任します。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823913</xdr:colOff>
      <xdr:row>16</xdr:row>
      <xdr:rowOff>38100</xdr:rowOff>
    </xdr:from>
    <xdr:to>
      <xdr:col>4</xdr:col>
      <xdr:colOff>503869</xdr:colOff>
      <xdr:row>16</xdr:row>
      <xdr:rowOff>361950</xdr:rowOff>
    </xdr:to>
    <xdr:sp macro="" textlink="">
      <xdr:nvSpPr>
        <xdr:cNvPr id="2" name="円/楕円 1">
          <a:extLst>
            <a:ext uri="{FF2B5EF4-FFF2-40B4-BE49-F238E27FC236}">
              <a16:creationId xmlns:a16="http://schemas.microsoft.com/office/drawing/2014/main" id="{4D04087D-6AF2-4060-A77B-9807C56E641B}"/>
            </a:ext>
          </a:extLst>
        </xdr:cNvPr>
        <xdr:cNvSpPr/>
      </xdr:nvSpPr>
      <xdr:spPr>
        <a:xfrm>
          <a:off x="2557463" y="4538663"/>
          <a:ext cx="546731"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857250</xdr:colOff>
      <xdr:row>4</xdr:row>
      <xdr:rowOff>38100</xdr:rowOff>
    </xdr:from>
    <xdr:to>
      <xdr:col>1</xdr:col>
      <xdr:colOff>0</xdr:colOff>
      <xdr:row>7</xdr:row>
      <xdr:rowOff>0</xdr:rowOff>
    </xdr:to>
    <xdr:sp macro="" textlink="">
      <xdr:nvSpPr>
        <xdr:cNvPr id="2" name="AutoShape 1">
          <a:extLst>
            <a:ext uri="{FF2B5EF4-FFF2-40B4-BE49-F238E27FC236}">
              <a16:creationId xmlns:a16="http://schemas.microsoft.com/office/drawing/2014/main" id="{2E979AD7-71AB-419C-BB4B-997549A1A840}"/>
            </a:ext>
          </a:extLst>
        </xdr:cNvPr>
        <xdr:cNvSpPr>
          <a:spLocks/>
        </xdr:cNvSpPr>
      </xdr:nvSpPr>
      <xdr:spPr bwMode="auto">
        <a:xfrm>
          <a:off x="857250" y="923925"/>
          <a:ext cx="161925" cy="590550"/>
        </a:xfrm>
        <a:prstGeom prst="rightBrace">
          <a:avLst>
            <a:gd name="adj1" fmla="val 303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B1:AD42"/>
  <sheetViews>
    <sheetView tabSelected="1" workbookViewId="0">
      <selection activeCell="J3" sqref="J3"/>
    </sheetView>
  </sheetViews>
  <sheetFormatPr baseColWidth="10" defaultColWidth="3.33203125" defaultRowHeight="14"/>
  <cols>
    <col min="1" max="1" width="3.33203125" style="2" customWidth="1"/>
    <col min="2" max="2" width="3.33203125" style="1" customWidth="1"/>
    <col min="3" max="3" width="18" style="2" customWidth="1"/>
    <col min="4" max="29" width="3.33203125" style="2" customWidth="1"/>
    <col min="30" max="30" width="12.5" style="2" customWidth="1"/>
    <col min="31" max="16384" width="3.33203125" style="2"/>
  </cols>
  <sheetData>
    <row r="1" spans="2:30" ht="45.75" customHeight="1">
      <c r="B1" s="281" t="s">
        <v>360</v>
      </c>
      <c r="C1" s="282"/>
      <c r="D1" s="282"/>
      <c r="E1" s="282"/>
      <c r="F1" s="282"/>
      <c r="G1" s="282"/>
      <c r="H1" s="282"/>
      <c r="I1" s="282"/>
      <c r="J1" s="282"/>
      <c r="K1" s="282"/>
      <c r="L1" s="282"/>
      <c r="M1" s="282"/>
      <c r="N1" s="282"/>
      <c r="O1" s="282"/>
      <c r="P1" s="282"/>
      <c r="Q1" s="282"/>
      <c r="R1" s="282"/>
      <c r="S1" s="282"/>
      <c r="T1" s="282"/>
      <c r="U1" s="282"/>
      <c r="V1" s="282"/>
      <c r="W1" s="282"/>
      <c r="X1" s="282"/>
      <c r="Y1" s="282"/>
      <c r="Z1" s="283"/>
    </row>
    <row r="2" spans="2:30" ht="19.25" customHeight="1">
      <c r="B2" s="11" t="s">
        <v>26</v>
      </c>
      <c r="C2" s="266" t="s">
        <v>25</v>
      </c>
      <c r="D2" s="267"/>
      <c r="E2" s="267"/>
      <c r="F2" s="267"/>
      <c r="G2" s="267"/>
      <c r="H2" s="267"/>
      <c r="I2" s="267"/>
      <c r="J2" s="267"/>
      <c r="K2" s="267"/>
      <c r="L2" s="267"/>
      <c r="M2" s="267"/>
      <c r="N2" s="267"/>
      <c r="O2" s="267"/>
      <c r="P2" s="267"/>
      <c r="Q2" s="267"/>
      <c r="R2" s="267"/>
      <c r="S2" s="267"/>
      <c r="T2" s="267"/>
      <c r="U2" s="267"/>
      <c r="V2" s="267"/>
      <c r="W2" s="267"/>
      <c r="X2" s="267"/>
      <c r="Y2" s="267"/>
      <c r="Z2" s="267"/>
    </row>
    <row r="3" spans="2:30" ht="23.25" customHeight="1">
      <c r="B3" s="8"/>
      <c r="C3" s="5" t="s">
        <v>20</v>
      </c>
      <c r="D3" s="270" t="s">
        <v>137</v>
      </c>
      <c r="E3" s="271"/>
      <c r="F3" s="10">
        <v>6</v>
      </c>
      <c r="G3" s="4" t="s">
        <v>30</v>
      </c>
      <c r="H3" s="10">
        <v>7</v>
      </c>
      <c r="I3" s="4" t="s">
        <v>11</v>
      </c>
      <c r="J3" s="10"/>
      <c r="K3" s="4" t="s">
        <v>12</v>
      </c>
      <c r="L3" s="284">
        <f>DATE(F3+118,H3,J3)</f>
        <v>45473</v>
      </c>
      <c r="M3" s="284"/>
      <c r="N3" s="270"/>
      <c r="O3" s="285"/>
      <c r="P3" s="285"/>
      <c r="Q3" s="285"/>
      <c r="R3" s="285"/>
      <c r="S3" s="285"/>
      <c r="T3" s="285"/>
      <c r="U3" s="285"/>
      <c r="V3" s="285"/>
      <c r="W3" s="285"/>
      <c r="X3" s="285"/>
      <c r="Y3" s="285"/>
      <c r="Z3" s="271"/>
      <c r="AD3" s="3"/>
    </row>
    <row r="4" spans="2:30" ht="23.25" customHeight="1">
      <c r="B4" s="8"/>
      <c r="C4" s="5" t="s">
        <v>4</v>
      </c>
      <c r="D4" s="268" t="s">
        <v>153</v>
      </c>
      <c r="E4" s="268"/>
      <c r="F4" s="268"/>
      <c r="G4" s="268"/>
      <c r="H4" s="268"/>
      <c r="I4" s="268"/>
      <c r="J4" s="268"/>
      <c r="K4" s="268"/>
      <c r="L4" s="268"/>
      <c r="M4" s="268"/>
      <c r="N4" s="268"/>
      <c r="O4" s="268"/>
      <c r="P4" s="268"/>
      <c r="Q4" s="268"/>
      <c r="R4" s="268"/>
      <c r="S4" s="268"/>
      <c r="T4" s="268"/>
      <c r="U4" s="268"/>
      <c r="V4" s="268"/>
      <c r="W4" s="268"/>
      <c r="X4" s="268"/>
      <c r="Y4" s="268"/>
      <c r="Z4" s="268"/>
    </row>
    <row r="5" spans="2:30" ht="23.25" customHeight="1">
      <c r="B5" s="8"/>
      <c r="C5" s="5" t="s">
        <v>147</v>
      </c>
      <c r="D5" s="236" t="s">
        <v>153</v>
      </c>
      <c r="E5" s="237"/>
      <c r="F5" s="237"/>
      <c r="G5" s="237"/>
      <c r="H5" s="237"/>
      <c r="I5" s="238"/>
      <c r="J5" s="247" t="s">
        <v>41</v>
      </c>
      <c r="K5" s="247"/>
      <c r="L5" s="247"/>
      <c r="M5" s="247"/>
      <c r="N5" s="286" t="s">
        <v>153</v>
      </c>
      <c r="O5" s="287"/>
      <c r="P5" s="287"/>
      <c r="Q5" s="287"/>
      <c r="R5" s="287"/>
      <c r="S5" s="288"/>
      <c r="T5" s="237" t="s">
        <v>46</v>
      </c>
      <c r="U5" s="238"/>
      <c r="V5" s="239" t="s">
        <v>153</v>
      </c>
      <c r="W5" s="265"/>
      <c r="X5" s="265"/>
      <c r="Y5" s="265"/>
      <c r="Z5" s="240"/>
    </row>
    <row r="6" spans="2:30" ht="19.25" customHeight="1">
      <c r="B6" s="11" t="s">
        <v>27</v>
      </c>
      <c r="C6" s="266" t="s">
        <v>8</v>
      </c>
      <c r="D6" s="267"/>
      <c r="E6" s="267"/>
      <c r="F6" s="267"/>
      <c r="G6" s="267"/>
      <c r="H6" s="267"/>
      <c r="I6" s="267"/>
      <c r="J6" s="267"/>
      <c r="K6" s="267"/>
      <c r="L6" s="267"/>
      <c r="M6" s="267"/>
      <c r="N6" s="267"/>
      <c r="O6" s="267"/>
      <c r="P6" s="267"/>
      <c r="Q6" s="267"/>
      <c r="R6" s="267"/>
      <c r="S6" s="267"/>
      <c r="T6" s="267"/>
      <c r="U6" s="267"/>
      <c r="V6" s="267"/>
      <c r="W6" s="267"/>
      <c r="X6" s="267"/>
      <c r="Y6" s="267"/>
      <c r="Z6" s="267"/>
    </row>
    <row r="7" spans="2:30" ht="23.25" customHeight="1">
      <c r="B7" s="9"/>
      <c r="C7" s="6" t="s">
        <v>9</v>
      </c>
      <c r="D7" s="270" t="s">
        <v>137</v>
      </c>
      <c r="E7" s="271"/>
      <c r="F7" s="10">
        <v>6</v>
      </c>
      <c r="G7" s="4" t="s">
        <v>30</v>
      </c>
      <c r="H7" s="10">
        <v>7</v>
      </c>
      <c r="I7" s="4" t="s">
        <v>11</v>
      </c>
      <c r="J7" s="10">
        <v>31</v>
      </c>
      <c r="K7" s="4" t="s">
        <v>12</v>
      </c>
      <c r="L7" s="284">
        <f>DATE(F7+118,H7,J7)</f>
        <v>45504</v>
      </c>
      <c r="M7" s="284"/>
      <c r="N7" s="270"/>
      <c r="O7" s="285"/>
      <c r="P7" s="285"/>
      <c r="Q7" s="285"/>
      <c r="R7" s="285"/>
      <c r="S7" s="285"/>
      <c r="T7" s="285"/>
      <c r="U7" s="285"/>
      <c r="V7" s="285"/>
      <c r="W7" s="285"/>
      <c r="X7" s="285"/>
      <c r="Y7" s="285"/>
      <c r="Z7" s="271"/>
    </row>
    <row r="8" spans="2:30" ht="23.25" customHeight="1">
      <c r="B8" s="9"/>
      <c r="C8" s="6" t="s">
        <v>10</v>
      </c>
      <c r="D8" s="270" t="s">
        <v>138</v>
      </c>
      <c r="E8" s="271"/>
      <c r="F8" s="10">
        <v>6</v>
      </c>
      <c r="G8" s="4" t="s">
        <v>30</v>
      </c>
      <c r="H8" s="10">
        <v>8</v>
      </c>
      <c r="I8" s="4" t="s">
        <v>11</v>
      </c>
      <c r="J8" s="10">
        <v>2</v>
      </c>
      <c r="K8" s="4" t="s">
        <v>12</v>
      </c>
      <c r="L8" s="284">
        <f>DATE(F8+118,H8,J8)</f>
        <v>45506</v>
      </c>
      <c r="M8" s="284"/>
      <c r="N8" s="270"/>
      <c r="O8" s="285"/>
      <c r="P8" s="285"/>
      <c r="Q8" s="285"/>
      <c r="R8" s="285"/>
      <c r="S8" s="285"/>
      <c r="T8" s="285"/>
      <c r="U8" s="285"/>
      <c r="V8" s="285"/>
      <c r="W8" s="285"/>
      <c r="X8" s="285"/>
      <c r="Y8" s="285"/>
      <c r="Z8" s="271"/>
    </row>
    <row r="9" spans="2:30" ht="19.25" customHeight="1">
      <c r="B9" s="11" t="s">
        <v>28</v>
      </c>
      <c r="C9" s="266" t="s">
        <v>140</v>
      </c>
      <c r="D9" s="267"/>
      <c r="E9" s="267"/>
      <c r="F9" s="267"/>
      <c r="G9" s="267"/>
      <c r="H9" s="267"/>
      <c r="I9" s="267"/>
      <c r="J9" s="267"/>
      <c r="K9" s="267"/>
      <c r="L9" s="267"/>
      <c r="M9" s="267"/>
      <c r="N9" s="267"/>
      <c r="O9" s="267"/>
      <c r="P9" s="267"/>
      <c r="Q9" s="267"/>
      <c r="R9" s="267"/>
      <c r="S9" s="267"/>
      <c r="T9" s="267"/>
      <c r="U9" s="267"/>
      <c r="V9" s="267"/>
      <c r="W9" s="267"/>
      <c r="X9" s="267"/>
      <c r="Y9" s="267"/>
      <c r="Z9" s="267"/>
    </row>
    <row r="10" spans="2:30" ht="19.25" customHeight="1">
      <c r="B10" s="9"/>
      <c r="C10" s="6" t="s">
        <v>139</v>
      </c>
      <c r="D10" s="269" t="s">
        <v>170</v>
      </c>
      <c r="E10" s="269"/>
      <c r="F10" s="269"/>
      <c r="G10" s="269"/>
      <c r="H10" s="269"/>
      <c r="I10" s="269"/>
      <c r="J10" s="269"/>
      <c r="K10" s="269"/>
      <c r="L10" s="269"/>
      <c r="M10" s="269"/>
      <c r="N10" s="269"/>
      <c r="O10" s="269"/>
      <c r="P10" s="269"/>
      <c r="Q10" s="269"/>
      <c r="R10" s="269"/>
      <c r="S10" s="269"/>
      <c r="T10" s="269"/>
      <c r="U10" s="269"/>
      <c r="V10" s="269"/>
      <c r="W10" s="269"/>
      <c r="X10" s="269"/>
      <c r="Y10" s="269"/>
      <c r="Z10" s="269"/>
    </row>
    <row r="11" spans="2:30" ht="23.25" customHeight="1">
      <c r="B11" s="289" t="s">
        <v>146</v>
      </c>
      <c r="C11" s="7" t="s">
        <v>23</v>
      </c>
      <c r="D11" s="239" t="s">
        <v>153</v>
      </c>
      <c r="E11" s="265"/>
      <c r="F11" s="265"/>
      <c r="G11" s="265"/>
      <c r="H11" s="265"/>
      <c r="I11" s="240"/>
      <c r="J11" s="274" t="s">
        <v>45</v>
      </c>
      <c r="K11" s="275"/>
      <c r="L11" s="275"/>
      <c r="M11" s="276"/>
      <c r="N11" s="239" t="s">
        <v>153</v>
      </c>
      <c r="O11" s="265"/>
      <c r="P11" s="265"/>
      <c r="Q11" s="265"/>
      <c r="R11" s="265"/>
      <c r="S11" s="240"/>
      <c r="T11" s="247" t="s">
        <v>42</v>
      </c>
      <c r="U11" s="247"/>
      <c r="V11" s="239" t="s">
        <v>153</v>
      </c>
      <c r="W11" s="265"/>
      <c r="X11" s="265"/>
      <c r="Y11" s="265"/>
      <c r="Z11" s="240"/>
    </row>
    <row r="12" spans="2:30" ht="23.25" customHeight="1">
      <c r="B12" s="290"/>
      <c r="C12" s="6" t="s">
        <v>13</v>
      </c>
      <c r="D12" s="268" t="s">
        <v>153</v>
      </c>
      <c r="E12" s="268"/>
      <c r="F12" s="268"/>
      <c r="G12" s="268"/>
      <c r="H12" s="268"/>
      <c r="I12" s="268"/>
      <c r="J12" s="268"/>
      <c r="K12" s="268"/>
      <c r="L12" s="268"/>
      <c r="M12" s="268"/>
      <c r="N12" s="268"/>
      <c r="O12" s="268"/>
      <c r="P12" s="268"/>
      <c r="Q12" s="268"/>
      <c r="R12" s="268"/>
      <c r="S12" s="268"/>
      <c r="T12" s="268"/>
      <c r="U12" s="268"/>
      <c r="V12" s="268"/>
      <c r="W12" s="268"/>
      <c r="X12" s="268"/>
      <c r="Y12" s="268"/>
      <c r="Z12" s="268"/>
    </row>
    <row r="13" spans="2:30" ht="23.25" customHeight="1">
      <c r="B13" s="291"/>
      <c r="C13" s="6" t="s">
        <v>145</v>
      </c>
      <c r="D13" s="247" t="s">
        <v>99</v>
      </c>
      <c r="E13" s="247"/>
      <c r="F13" s="247"/>
      <c r="G13" s="247"/>
      <c r="H13" s="277" t="s">
        <v>15</v>
      </c>
      <c r="I13" s="277"/>
      <c r="J13" s="277"/>
      <c r="K13" s="277"/>
      <c r="L13" s="278" t="s">
        <v>153</v>
      </c>
      <c r="M13" s="279"/>
      <c r="N13" s="279"/>
      <c r="O13" s="279"/>
      <c r="P13" s="279"/>
      <c r="Q13" s="279"/>
      <c r="R13" s="279"/>
      <c r="S13" s="279"/>
      <c r="T13" s="279"/>
      <c r="U13" s="279"/>
      <c r="V13" s="279"/>
      <c r="W13" s="279"/>
      <c r="X13" s="279"/>
      <c r="Y13" s="279"/>
      <c r="Z13" s="280"/>
    </row>
    <row r="14" spans="2:30" ht="23.25" customHeight="1">
      <c r="B14" s="9"/>
      <c r="C14" s="6" t="s">
        <v>17</v>
      </c>
      <c r="D14" s="270" t="s">
        <v>138</v>
      </c>
      <c r="E14" s="271"/>
      <c r="F14" s="10">
        <v>6</v>
      </c>
      <c r="G14" s="4" t="s">
        <v>30</v>
      </c>
      <c r="H14" s="10">
        <v>7</v>
      </c>
      <c r="I14" s="4" t="s">
        <v>11</v>
      </c>
      <c r="J14" s="10"/>
      <c r="K14" s="4" t="s">
        <v>12</v>
      </c>
      <c r="L14" s="272">
        <f>DATE(F14+118,H14,J14)</f>
        <v>45473</v>
      </c>
      <c r="M14" s="273"/>
      <c r="N14" s="10"/>
      <c r="O14" s="4" t="s">
        <v>18</v>
      </c>
      <c r="P14" s="4" t="s">
        <v>24</v>
      </c>
      <c r="Q14" s="10"/>
      <c r="R14" s="4" t="s">
        <v>18</v>
      </c>
      <c r="S14" s="235"/>
      <c r="T14" s="235"/>
      <c r="U14" s="235"/>
      <c r="V14" s="235"/>
      <c r="W14" s="235"/>
      <c r="X14" s="235"/>
      <c r="Y14" s="235"/>
      <c r="Z14" s="6"/>
    </row>
    <row r="15" spans="2:30" ht="81.75" customHeight="1">
      <c r="B15" s="9"/>
      <c r="C15" s="6" t="s">
        <v>16</v>
      </c>
      <c r="D15" s="260" t="s">
        <v>153</v>
      </c>
      <c r="E15" s="261"/>
      <c r="F15" s="261"/>
      <c r="G15" s="261"/>
      <c r="H15" s="261"/>
      <c r="I15" s="261"/>
      <c r="J15" s="261"/>
      <c r="K15" s="261"/>
      <c r="L15" s="261"/>
      <c r="M15" s="261"/>
      <c r="N15" s="261"/>
      <c r="O15" s="261"/>
      <c r="P15" s="261"/>
      <c r="Q15" s="261"/>
      <c r="R15" s="261"/>
      <c r="S15" s="261"/>
      <c r="T15" s="261"/>
      <c r="U15" s="261"/>
      <c r="V15" s="261"/>
      <c r="W15" s="261"/>
      <c r="X15" s="261"/>
      <c r="Y15" s="261"/>
      <c r="Z15" s="262"/>
    </row>
    <row r="16" spans="2:30" ht="54.75" customHeight="1">
      <c r="B16" s="9"/>
      <c r="C16" s="6" t="s">
        <v>19</v>
      </c>
      <c r="D16" s="260" t="s">
        <v>153</v>
      </c>
      <c r="E16" s="261"/>
      <c r="F16" s="261"/>
      <c r="G16" s="261"/>
      <c r="H16" s="261"/>
      <c r="I16" s="261"/>
      <c r="J16" s="261"/>
      <c r="K16" s="261"/>
      <c r="L16" s="261"/>
      <c r="M16" s="261"/>
      <c r="N16" s="261"/>
      <c r="O16" s="261"/>
      <c r="P16" s="261"/>
      <c r="Q16" s="261"/>
      <c r="R16" s="261"/>
      <c r="S16" s="261"/>
      <c r="T16" s="261"/>
      <c r="U16" s="261"/>
      <c r="V16" s="261"/>
      <c r="W16" s="261"/>
      <c r="X16" s="261"/>
      <c r="Y16" s="261"/>
      <c r="Z16" s="262"/>
    </row>
    <row r="17" spans="2:26" ht="19.25" customHeight="1">
      <c r="B17" s="11" t="s">
        <v>29</v>
      </c>
      <c r="C17" s="266" t="s">
        <v>91</v>
      </c>
      <c r="D17" s="264"/>
      <c r="E17" s="264"/>
      <c r="F17" s="264"/>
      <c r="G17" s="264"/>
      <c r="H17" s="264"/>
      <c r="I17" s="264"/>
      <c r="J17" s="264"/>
      <c r="K17" s="264"/>
      <c r="L17" s="264"/>
      <c r="M17" s="264"/>
      <c r="N17" s="264"/>
      <c r="O17" s="264"/>
      <c r="P17" s="264"/>
      <c r="Q17" s="264"/>
      <c r="R17" s="264"/>
      <c r="S17" s="264"/>
      <c r="T17" s="264"/>
      <c r="U17" s="264"/>
      <c r="V17" s="264"/>
      <c r="W17" s="264"/>
      <c r="X17" s="264"/>
      <c r="Y17" s="264"/>
      <c r="Z17" s="264"/>
    </row>
    <row r="18" spans="2:26" ht="21" customHeight="1">
      <c r="B18" s="15"/>
      <c r="C18" s="44"/>
      <c r="D18" s="293" t="s">
        <v>92</v>
      </c>
      <c r="E18" s="294"/>
      <c r="F18" s="45" t="s">
        <v>93</v>
      </c>
      <c r="G18" s="46" t="s">
        <v>94</v>
      </c>
      <c r="H18" s="295" t="s">
        <v>136</v>
      </c>
      <c r="I18" s="296"/>
      <c r="J18" s="45" t="s">
        <v>93</v>
      </c>
      <c r="K18" s="46" t="s">
        <v>94</v>
      </c>
      <c r="L18" s="295" t="s">
        <v>95</v>
      </c>
      <c r="M18" s="296"/>
      <c r="N18" s="45" t="s">
        <v>93</v>
      </c>
      <c r="O18" s="46" t="s">
        <v>94</v>
      </c>
      <c r="P18" s="297" t="s">
        <v>98</v>
      </c>
      <c r="Q18" s="298"/>
      <c r="R18" s="45" t="s">
        <v>93</v>
      </c>
      <c r="S18" s="46" t="s">
        <v>94</v>
      </c>
      <c r="T18" s="295" t="s">
        <v>96</v>
      </c>
      <c r="U18" s="296"/>
      <c r="V18" s="45" t="s">
        <v>93</v>
      </c>
      <c r="W18" s="46" t="s">
        <v>94</v>
      </c>
      <c r="X18" s="297" t="s">
        <v>97</v>
      </c>
      <c r="Y18" s="298"/>
      <c r="Z18" s="299"/>
    </row>
    <row r="19" spans="2:26" ht="21" customHeight="1">
      <c r="B19" s="47"/>
      <c r="C19" s="48"/>
      <c r="D19" s="297">
        <f>SUM(F19:G19)</f>
        <v>0</v>
      </c>
      <c r="E19" s="298"/>
      <c r="F19" s="232"/>
      <c r="G19" s="233"/>
      <c r="H19" s="297">
        <f>SUM(J19:K19)</f>
        <v>0</v>
      </c>
      <c r="I19" s="298"/>
      <c r="J19" s="232"/>
      <c r="K19" s="233"/>
      <c r="L19" s="297">
        <f>SUM(N19:O19)</f>
        <v>0</v>
      </c>
      <c r="M19" s="298"/>
      <c r="N19" s="232"/>
      <c r="O19" s="233"/>
      <c r="P19" s="297">
        <f>SUM(R19:S19)</f>
        <v>0</v>
      </c>
      <c r="Q19" s="298"/>
      <c r="R19" s="232"/>
      <c r="S19" s="234"/>
      <c r="T19" s="297">
        <f>SUM(V19:W19)</f>
        <v>0</v>
      </c>
      <c r="U19" s="298"/>
      <c r="V19" s="232"/>
      <c r="W19" s="234"/>
      <c r="X19" s="297">
        <f>D19+H19+L19+P19+T19</f>
        <v>0</v>
      </c>
      <c r="Y19" s="298"/>
      <c r="Z19" s="49">
        <f>W19+S19+O19+K19+G19</f>
        <v>0</v>
      </c>
    </row>
    <row r="20" spans="2:26" ht="19.25" customHeight="1" thickBot="1">
      <c r="B20" s="23" t="s">
        <v>100</v>
      </c>
      <c r="C20" s="263" t="s">
        <v>168</v>
      </c>
      <c r="D20" s="264"/>
      <c r="E20" s="264"/>
      <c r="F20" s="264"/>
      <c r="G20" s="264"/>
      <c r="H20" s="264"/>
      <c r="I20" s="264"/>
      <c r="J20" s="264"/>
      <c r="K20" s="264"/>
      <c r="L20" s="264"/>
      <c r="M20" s="264"/>
      <c r="N20" s="264"/>
      <c r="O20" s="264"/>
      <c r="P20" s="264"/>
      <c r="Q20" s="264"/>
      <c r="R20" s="264"/>
      <c r="S20" s="264"/>
      <c r="T20" s="264"/>
      <c r="U20" s="264"/>
      <c r="V20" s="264"/>
      <c r="W20" s="264"/>
      <c r="X20" s="264"/>
      <c r="Y20" s="264"/>
      <c r="Z20" s="264"/>
    </row>
    <row r="21" spans="2:26" ht="21" customHeight="1" thickTop="1" thickBot="1">
      <c r="B21" s="17"/>
      <c r="C21" s="17" t="s">
        <v>38</v>
      </c>
      <c r="D21" s="244" t="s">
        <v>5</v>
      </c>
      <c r="E21" s="244"/>
      <c r="F21" s="244"/>
      <c r="G21" s="244" t="s">
        <v>3</v>
      </c>
      <c r="H21" s="244"/>
      <c r="I21" s="244"/>
      <c r="J21" s="244"/>
      <c r="K21" s="244"/>
      <c r="L21" s="244" t="s">
        <v>7</v>
      </c>
      <c r="M21" s="244"/>
      <c r="N21" s="244" t="s">
        <v>101</v>
      </c>
      <c r="O21" s="244"/>
      <c r="P21" s="244"/>
      <c r="Q21" s="244"/>
      <c r="R21" s="244"/>
      <c r="S21" s="244"/>
      <c r="T21" s="244" t="s">
        <v>1</v>
      </c>
      <c r="U21" s="244"/>
      <c r="V21" s="244"/>
      <c r="W21" s="244"/>
      <c r="X21" s="244"/>
      <c r="Y21" s="244" t="s">
        <v>2</v>
      </c>
      <c r="Z21" s="244"/>
    </row>
    <row r="22" spans="2:26" ht="21" customHeight="1" thickTop="1">
      <c r="B22" s="22">
        <v>1</v>
      </c>
      <c r="C22" s="93"/>
      <c r="D22" s="241"/>
      <c r="E22" s="242"/>
      <c r="F22" s="243"/>
      <c r="G22" s="241" t="s">
        <v>305</v>
      </c>
      <c r="H22" s="242"/>
      <c r="I22" s="242"/>
      <c r="J22" s="242"/>
      <c r="K22" s="243"/>
      <c r="L22" s="245"/>
      <c r="M22" s="246"/>
      <c r="N22" s="241"/>
      <c r="O22" s="242"/>
      <c r="P22" s="242"/>
      <c r="Q22" s="242"/>
      <c r="R22" s="242"/>
      <c r="S22" s="243"/>
      <c r="T22" s="241"/>
      <c r="U22" s="242"/>
      <c r="V22" s="242"/>
      <c r="W22" s="242"/>
      <c r="X22" s="243"/>
      <c r="Y22" s="245"/>
      <c r="Z22" s="246"/>
    </row>
    <row r="23" spans="2:26" ht="21" customHeight="1">
      <c r="B23" s="4">
        <v>2</v>
      </c>
      <c r="C23" s="10"/>
      <c r="D23" s="236"/>
      <c r="E23" s="237"/>
      <c r="F23" s="238"/>
      <c r="G23" s="236" t="s">
        <v>305</v>
      </c>
      <c r="H23" s="237"/>
      <c r="I23" s="237"/>
      <c r="J23" s="237"/>
      <c r="K23" s="238"/>
      <c r="L23" s="239"/>
      <c r="M23" s="240"/>
      <c r="N23" s="236"/>
      <c r="O23" s="237"/>
      <c r="P23" s="237"/>
      <c r="Q23" s="237"/>
      <c r="R23" s="237"/>
      <c r="S23" s="238"/>
      <c r="T23" s="236"/>
      <c r="U23" s="237"/>
      <c r="V23" s="237"/>
      <c r="W23" s="237"/>
      <c r="X23" s="238"/>
      <c r="Y23" s="239"/>
      <c r="Z23" s="240"/>
    </row>
    <row r="24" spans="2:26" ht="21" customHeight="1">
      <c r="B24" s="4">
        <v>3</v>
      </c>
      <c r="C24" s="10"/>
      <c r="D24" s="236"/>
      <c r="E24" s="237"/>
      <c r="F24" s="238"/>
      <c r="G24" s="236" t="s">
        <v>305</v>
      </c>
      <c r="H24" s="237"/>
      <c r="I24" s="237"/>
      <c r="J24" s="237"/>
      <c r="K24" s="238"/>
      <c r="L24" s="239"/>
      <c r="M24" s="240"/>
      <c r="N24" s="236"/>
      <c r="O24" s="237"/>
      <c r="P24" s="237"/>
      <c r="Q24" s="237"/>
      <c r="R24" s="237"/>
      <c r="S24" s="238"/>
      <c r="T24" s="236"/>
      <c r="U24" s="237"/>
      <c r="V24" s="237"/>
      <c r="W24" s="237"/>
      <c r="X24" s="238"/>
      <c r="Y24" s="239"/>
      <c r="Z24" s="240"/>
    </row>
    <row r="25" spans="2:26" ht="21" customHeight="1">
      <c r="B25" s="4">
        <v>4</v>
      </c>
      <c r="C25" s="10"/>
      <c r="D25" s="259"/>
      <c r="E25" s="259"/>
      <c r="F25" s="259"/>
      <c r="G25" s="259" t="s">
        <v>305</v>
      </c>
      <c r="H25" s="259"/>
      <c r="I25" s="259"/>
      <c r="J25" s="259"/>
      <c r="K25" s="259"/>
      <c r="L25" s="247"/>
      <c r="M25" s="247"/>
      <c r="N25" s="259"/>
      <c r="O25" s="259"/>
      <c r="P25" s="259"/>
      <c r="Q25" s="259"/>
      <c r="R25" s="259"/>
      <c r="S25" s="259"/>
      <c r="T25" s="259"/>
      <c r="U25" s="259"/>
      <c r="V25" s="259"/>
      <c r="W25" s="259"/>
      <c r="X25" s="259"/>
      <c r="Y25" s="247"/>
      <c r="Z25" s="247"/>
    </row>
    <row r="26" spans="2:26" ht="21" customHeight="1" thickBot="1">
      <c r="B26" s="21">
        <v>5</v>
      </c>
      <c r="C26" s="94"/>
      <c r="D26" s="248"/>
      <c r="E26" s="248"/>
      <c r="F26" s="248"/>
      <c r="G26" s="248" t="s">
        <v>305</v>
      </c>
      <c r="H26" s="248"/>
      <c r="I26" s="248"/>
      <c r="J26" s="248"/>
      <c r="K26" s="248"/>
      <c r="L26" s="258"/>
      <c r="M26" s="258"/>
      <c r="N26" s="248"/>
      <c r="O26" s="248"/>
      <c r="P26" s="248"/>
      <c r="Q26" s="248"/>
      <c r="R26" s="248"/>
      <c r="S26" s="248"/>
      <c r="T26" s="248"/>
      <c r="U26" s="248"/>
      <c r="V26" s="248"/>
      <c r="W26" s="248"/>
      <c r="X26" s="248"/>
      <c r="Y26" s="258"/>
      <c r="Z26" s="258"/>
    </row>
    <row r="27" spans="2:26" ht="21" customHeight="1" thickTop="1" thickBot="1">
      <c r="B27" s="17"/>
      <c r="C27" s="255" t="s">
        <v>37</v>
      </c>
      <c r="D27" s="257"/>
      <c r="E27" s="257"/>
      <c r="F27" s="256"/>
      <c r="G27" s="252" t="s">
        <v>3</v>
      </c>
      <c r="H27" s="253"/>
      <c r="I27" s="253"/>
      <c r="J27" s="253"/>
      <c r="K27" s="254"/>
      <c r="L27" s="255" t="s">
        <v>7</v>
      </c>
      <c r="M27" s="256"/>
      <c r="N27" s="255" t="s">
        <v>35</v>
      </c>
      <c r="O27" s="257"/>
      <c r="P27" s="257"/>
      <c r="Q27" s="257"/>
      <c r="R27" s="257"/>
      <c r="S27" s="257"/>
      <c r="T27" s="257"/>
      <c r="U27" s="257"/>
      <c r="V27" s="256"/>
      <c r="W27" s="255" t="s">
        <v>36</v>
      </c>
      <c r="X27" s="257"/>
      <c r="Y27" s="257"/>
      <c r="Z27" s="256"/>
    </row>
    <row r="28" spans="2:26" ht="21" customHeight="1" thickTop="1">
      <c r="B28" s="22">
        <v>1</v>
      </c>
      <c r="C28" s="249" t="s">
        <v>153</v>
      </c>
      <c r="D28" s="250"/>
      <c r="E28" s="250"/>
      <c r="F28" s="251"/>
      <c r="G28" s="305" t="s">
        <v>305</v>
      </c>
      <c r="H28" s="305"/>
      <c r="I28" s="305"/>
      <c r="J28" s="305"/>
      <c r="K28" s="305"/>
      <c r="L28" s="306"/>
      <c r="M28" s="306"/>
      <c r="N28" s="249"/>
      <c r="O28" s="250"/>
      <c r="P28" s="250"/>
      <c r="Q28" s="250"/>
      <c r="R28" s="250"/>
      <c r="S28" s="250"/>
      <c r="T28" s="250"/>
      <c r="U28" s="250"/>
      <c r="V28" s="250"/>
      <c r="W28" s="249"/>
      <c r="X28" s="250"/>
      <c r="Y28" s="250"/>
      <c r="Z28" s="251"/>
    </row>
    <row r="29" spans="2:26" ht="21" customHeight="1">
      <c r="B29" s="4">
        <v>2</v>
      </c>
      <c r="C29" s="239"/>
      <c r="D29" s="265"/>
      <c r="E29" s="265"/>
      <c r="F29" s="240"/>
      <c r="G29" s="259" t="s">
        <v>305</v>
      </c>
      <c r="H29" s="259"/>
      <c r="I29" s="259"/>
      <c r="J29" s="259"/>
      <c r="K29" s="259"/>
      <c r="L29" s="247"/>
      <c r="M29" s="247"/>
      <c r="N29" s="239"/>
      <c r="O29" s="265"/>
      <c r="P29" s="265"/>
      <c r="Q29" s="265"/>
      <c r="R29" s="265"/>
      <c r="S29" s="265"/>
      <c r="T29" s="265"/>
      <c r="U29" s="265"/>
      <c r="V29" s="265"/>
      <c r="W29" s="239"/>
      <c r="X29" s="265"/>
      <c r="Y29" s="265"/>
      <c r="Z29" s="240"/>
    </row>
    <row r="30" spans="2:26" ht="21" customHeight="1">
      <c r="B30" s="4">
        <v>3</v>
      </c>
      <c r="C30" s="239"/>
      <c r="D30" s="265"/>
      <c r="E30" s="265"/>
      <c r="F30" s="240"/>
      <c r="G30" s="259" t="s">
        <v>305</v>
      </c>
      <c r="H30" s="259"/>
      <c r="I30" s="259"/>
      <c r="J30" s="259"/>
      <c r="K30" s="259"/>
      <c r="L30" s="247"/>
      <c r="M30" s="247"/>
      <c r="N30" s="239"/>
      <c r="O30" s="265"/>
      <c r="P30" s="265"/>
      <c r="Q30" s="265"/>
      <c r="R30" s="265"/>
      <c r="S30" s="265"/>
      <c r="T30" s="265"/>
      <c r="U30" s="265"/>
      <c r="V30" s="265"/>
      <c r="W30" s="239"/>
      <c r="X30" s="265"/>
      <c r="Y30" s="265"/>
      <c r="Z30" s="240"/>
    </row>
    <row r="31" spans="2:26" ht="21" customHeight="1">
      <c r="B31" s="4">
        <v>4</v>
      </c>
      <c r="C31" s="239"/>
      <c r="D31" s="265"/>
      <c r="E31" s="265"/>
      <c r="F31" s="240"/>
      <c r="G31" s="259" t="s">
        <v>305</v>
      </c>
      <c r="H31" s="259"/>
      <c r="I31" s="259"/>
      <c r="J31" s="259"/>
      <c r="K31" s="259"/>
      <c r="L31" s="247"/>
      <c r="M31" s="247"/>
      <c r="N31" s="239"/>
      <c r="O31" s="265"/>
      <c r="P31" s="265"/>
      <c r="Q31" s="265"/>
      <c r="R31" s="265"/>
      <c r="S31" s="265"/>
      <c r="T31" s="265"/>
      <c r="U31" s="265"/>
      <c r="V31" s="265"/>
      <c r="W31" s="239"/>
      <c r="X31" s="265"/>
      <c r="Y31" s="265"/>
      <c r="Z31" s="240"/>
    </row>
    <row r="32" spans="2:26" ht="21" customHeight="1">
      <c r="B32" s="4">
        <v>5</v>
      </c>
      <c r="C32" s="239"/>
      <c r="D32" s="265"/>
      <c r="E32" s="265"/>
      <c r="F32" s="240"/>
      <c r="G32" s="259" t="s">
        <v>305</v>
      </c>
      <c r="H32" s="259"/>
      <c r="I32" s="259"/>
      <c r="J32" s="259"/>
      <c r="K32" s="259"/>
      <c r="L32" s="247"/>
      <c r="M32" s="247"/>
      <c r="N32" s="239"/>
      <c r="O32" s="265"/>
      <c r="P32" s="265"/>
      <c r="Q32" s="265"/>
      <c r="R32" s="265"/>
      <c r="S32" s="265"/>
      <c r="T32" s="265"/>
      <c r="U32" s="265"/>
      <c r="V32" s="265"/>
      <c r="W32" s="239"/>
      <c r="X32" s="265"/>
      <c r="Y32" s="265"/>
      <c r="Z32" s="240"/>
    </row>
    <row r="33" spans="2:26" ht="42" customHeight="1">
      <c r="B33" s="11" t="s">
        <v>105</v>
      </c>
      <c r="C33" s="300" t="s">
        <v>106</v>
      </c>
      <c r="D33" s="300"/>
      <c r="E33" s="300"/>
      <c r="F33" s="300"/>
      <c r="G33" s="300"/>
      <c r="H33" s="300"/>
      <c r="I33" s="300"/>
      <c r="J33" s="300"/>
      <c r="K33" s="300"/>
      <c r="L33" s="300"/>
      <c r="M33" s="300"/>
      <c r="N33" s="300"/>
      <c r="O33" s="300"/>
      <c r="P33" s="300"/>
      <c r="Q33" s="300"/>
      <c r="R33" s="301"/>
      <c r="S33" s="302" t="s">
        <v>150</v>
      </c>
      <c r="T33" s="303"/>
      <c r="U33" s="303"/>
      <c r="V33" s="303"/>
      <c r="W33" s="303"/>
      <c r="X33" s="303"/>
      <c r="Y33" s="303"/>
      <c r="Z33" s="304"/>
    </row>
    <row r="35" spans="2:26">
      <c r="C35" s="50" t="s">
        <v>170</v>
      </c>
      <c r="J35" s="292" t="s">
        <v>151</v>
      </c>
      <c r="K35" s="292"/>
      <c r="L35" s="292"/>
      <c r="M35" s="292"/>
      <c r="N35" s="292"/>
      <c r="O35" s="292"/>
      <c r="P35" s="292"/>
    </row>
    <row r="36" spans="2:26">
      <c r="C36" s="2" t="s">
        <v>141</v>
      </c>
      <c r="J36" s="2" t="s">
        <v>148</v>
      </c>
    </row>
    <row r="37" spans="2:26">
      <c r="C37" s="2" t="s">
        <v>167</v>
      </c>
      <c r="J37" s="2" t="s">
        <v>149</v>
      </c>
    </row>
    <row r="38" spans="2:26">
      <c r="C38" s="2" t="s">
        <v>166</v>
      </c>
    </row>
    <row r="39" spans="2:26">
      <c r="C39" s="2" t="s">
        <v>169</v>
      </c>
    </row>
    <row r="40" spans="2:26">
      <c r="C40" s="2" t="s">
        <v>142</v>
      </c>
    </row>
    <row r="41" spans="2:26">
      <c r="C41" s="2" t="s">
        <v>143</v>
      </c>
    </row>
    <row r="42" spans="2:26">
      <c r="C42" s="2" t="s">
        <v>144</v>
      </c>
    </row>
  </sheetData>
  <mergeCells count="117">
    <mergeCell ref="B11:B13"/>
    <mergeCell ref="J35:P35"/>
    <mergeCell ref="C17:Z17"/>
    <mergeCell ref="D18:E18"/>
    <mergeCell ref="H18:I18"/>
    <mergeCell ref="L18:M18"/>
    <mergeCell ref="P18:Q18"/>
    <mergeCell ref="T18:U18"/>
    <mergeCell ref="X18:Z18"/>
    <mergeCell ref="C33:R33"/>
    <mergeCell ref="S33:Z33"/>
    <mergeCell ref="D19:E19"/>
    <mergeCell ref="H19:I19"/>
    <mergeCell ref="L19:M19"/>
    <mergeCell ref="P19:Q19"/>
    <mergeCell ref="T19:U19"/>
    <mergeCell ref="X19:Y19"/>
    <mergeCell ref="N31:V31"/>
    <mergeCell ref="W31:Z31"/>
    <mergeCell ref="L30:M30"/>
    <mergeCell ref="G29:K29"/>
    <mergeCell ref="L29:M29"/>
    <mergeCell ref="G28:K28"/>
    <mergeCell ref="L28:M28"/>
    <mergeCell ref="B1:Z1"/>
    <mergeCell ref="D3:E3"/>
    <mergeCell ref="D7:E7"/>
    <mergeCell ref="D8:E8"/>
    <mergeCell ref="L3:M3"/>
    <mergeCell ref="L7:M7"/>
    <mergeCell ref="L8:M8"/>
    <mergeCell ref="D4:Z4"/>
    <mergeCell ref="C2:Z2"/>
    <mergeCell ref="D5:I5"/>
    <mergeCell ref="J5:M5"/>
    <mergeCell ref="N3:Z3"/>
    <mergeCell ref="N7:Z7"/>
    <mergeCell ref="N8:Z8"/>
    <mergeCell ref="T5:U5"/>
    <mergeCell ref="N5:S5"/>
    <mergeCell ref="V5:Z5"/>
    <mergeCell ref="C6:Z6"/>
    <mergeCell ref="C9:Z9"/>
    <mergeCell ref="D11:I11"/>
    <mergeCell ref="N11:S11"/>
    <mergeCell ref="T11:U11"/>
    <mergeCell ref="V11:Z11"/>
    <mergeCell ref="D12:Z12"/>
    <mergeCell ref="D10:Z10"/>
    <mergeCell ref="D14:E14"/>
    <mergeCell ref="L14:M14"/>
    <mergeCell ref="J11:M11"/>
    <mergeCell ref="D13:G13"/>
    <mergeCell ref="H13:K13"/>
    <mergeCell ref="L13:Z13"/>
    <mergeCell ref="D16:Z16"/>
    <mergeCell ref="D15:Z15"/>
    <mergeCell ref="C20:Z20"/>
    <mergeCell ref="G32:K32"/>
    <mergeCell ref="L32:M32"/>
    <mergeCell ref="G31:K31"/>
    <mergeCell ref="L31:M31"/>
    <mergeCell ref="G30:K30"/>
    <mergeCell ref="C32:F32"/>
    <mergeCell ref="N32:V32"/>
    <mergeCell ref="W32:Z32"/>
    <mergeCell ref="C29:F29"/>
    <mergeCell ref="N29:V29"/>
    <mergeCell ref="W29:Z29"/>
    <mergeCell ref="C30:F30"/>
    <mergeCell ref="N30:V30"/>
    <mergeCell ref="W30:Z30"/>
    <mergeCell ref="C31:F31"/>
    <mergeCell ref="C28:F28"/>
    <mergeCell ref="N27:V27"/>
    <mergeCell ref="W27:Z27"/>
    <mergeCell ref="N28:V28"/>
    <mergeCell ref="D25:F25"/>
    <mergeCell ref="G25:K25"/>
    <mergeCell ref="L25:M25"/>
    <mergeCell ref="D26:F26"/>
    <mergeCell ref="G26:K26"/>
    <mergeCell ref="Y25:Z25"/>
    <mergeCell ref="W28:Z28"/>
    <mergeCell ref="G27:K27"/>
    <mergeCell ref="L27:M27"/>
    <mergeCell ref="C27:F27"/>
    <mergeCell ref="L26:M26"/>
    <mergeCell ref="N26:S26"/>
    <mergeCell ref="T25:X25"/>
    <mergeCell ref="T26:X26"/>
    <mergeCell ref="N25:S25"/>
    <mergeCell ref="Y26:Z26"/>
    <mergeCell ref="D24:F24"/>
    <mergeCell ref="G24:K24"/>
    <mergeCell ref="L24:M24"/>
    <mergeCell ref="N24:S24"/>
    <mergeCell ref="T24:X24"/>
    <mergeCell ref="Y24:Z24"/>
    <mergeCell ref="N22:S22"/>
    <mergeCell ref="D21:F21"/>
    <mergeCell ref="D22:F22"/>
    <mergeCell ref="G22:K22"/>
    <mergeCell ref="G21:K21"/>
    <mergeCell ref="L23:M23"/>
    <mergeCell ref="Y23:Z23"/>
    <mergeCell ref="N23:S23"/>
    <mergeCell ref="Y21:Z21"/>
    <mergeCell ref="Y22:Z22"/>
    <mergeCell ref="L21:M21"/>
    <mergeCell ref="L22:M22"/>
    <mergeCell ref="N21:S21"/>
    <mergeCell ref="T21:X21"/>
    <mergeCell ref="T22:X22"/>
    <mergeCell ref="T23:X23"/>
    <mergeCell ref="D23:F23"/>
    <mergeCell ref="G23:K23"/>
  </mergeCells>
  <phoneticPr fontId="2"/>
  <conditionalFormatting sqref="D13:G13">
    <cfRule type="cellIs" dxfId="20" priority="11" stopIfTrue="1" operator="equal">
      <formula>"＿時間"</formula>
    </cfRule>
  </conditionalFormatting>
  <conditionalFormatting sqref="D11:I11 N11:S11 V11:Z11">
    <cfRule type="containsText" dxfId="19" priority="2" operator="containsText" text=" ">
      <formula>NOT(ISERROR(SEARCH(" ",D11)))</formula>
    </cfRule>
  </conditionalFormatting>
  <conditionalFormatting sqref="D4:Z4 D5:I5 N5:S5 V5:Z5">
    <cfRule type="containsText" dxfId="18" priority="1" operator="containsText" text=" ">
      <formula>NOT(ISERROR(SEARCH(" ",D4)))</formula>
    </cfRule>
  </conditionalFormatting>
  <conditionalFormatting sqref="D10:Z10">
    <cfRule type="beginsWith" dxfId="17" priority="8" operator="beginsWith" text="（右のプルダウンから選んでください）">
      <formula>LEFT(D10,LEN("（右のプルダウンから選んでください）"))="（右のプルダウンから選んでください）"</formula>
    </cfRule>
    <cfRule type="cellIs" dxfId="16" priority="9" stopIfTrue="1" operator="notEqual">
      <formula>""</formula>
    </cfRule>
  </conditionalFormatting>
  <conditionalFormatting sqref="D12:Z12 D15:Z16">
    <cfRule type="containsText" dxfId="15" priority="3" operator="containsText" text=" ">
      <formula>NOT(ISERROR(SEARCH(" ",D12)))</formula>
    </cfRule>
  </conditionalFormatting>
  <conditionalFormatting sqref="F19:G19 J19:K19 N19:O19 R19:S19 V19:W19">
    <cfRule type="cellIs" dxfId="14" priority="13" stopIfTrue="1" operator="equal">
      <formula>""</formula>
    </cfRule>
  </conditionalFormatting>
  <conditionalFormatting sqref="G22:K26 G28:K32">
    <cfRule type="containsText" dxfId="13" priority="6" operator="containsText" text="　">
      <formula>NOT(ISERROR(SEARCH("　",G22)))</formula>
    </cfRule>
  </conditionalFormatting>
  <conditionalFormatting sqref="J3">
    <cfRule type="cellIs" dxfId="12" priority="16" stopIfTrue="1" operator="equal">
      <formula>""</formula>
    </cfRule>
  </conditionalFormatting>
  <conditionalFormatting sqref="J14 N14 Q14">
    <cfRule type="cellIs" dxfId="11" priority="5" operator="equal">
      <formula>""</formula>
    </cfRule>
  </conditionalFormatting>
  <conditionalFormatting sqref="L13:Z13">
    <cfRule type="containsText" dxfId="10" priority="12" stopIfTrue="1" operator="containsText" text=" ">
      <formula>NOT(ISERROR(SEARCH(" ",L13)))</formula>
    </cfRule>
  </conditionalFormatting>
  <conditionalFormatting sqref="S33:Z33">
    <cfRule type="cellIs" dxfId="9" priority="7" operator="equal">
      <formula>$J$35</formula>
    </cfRule>
  </conditionalFormatting>
  <dataValidations count="10">
    <dataValidation type="list" allowBlank="1" showInputMessage="1" showErrorMessage="1" sqref="L22:M26 L28:M32 I22:I26" xr:uid="{00000000-0002-0000-0000-000000000000}">
      <formula1>"男,女"</formula1>
    </dataValidation>
    <dataValidation type="list" allowBlank="1" showInputMessage="1" sqref="Y22:Z26" xr:uid="{00000000-0002-0000-0000-000001000000}">
      <formula1>"1,2,3,4"</formula1>
    </dataValidation>
    <dataValidation type="list" allowBlank="1" showInputMessage="1" showErrorMessage="1" sqref="H14 H7:H8 H3" xr:uid="{00000000-0002-0000-0000-000002000000}">
      <formula1>"1,2,3,4,5,6,7,8,9,10,11,12"</formula1>
    </dataValidation>
    <dataValidation type="list" allowBlank="1" showInputMessage="1" showErrorMessage="1" sqref="J14 J7:J8 J3" xr:uid="{00000000-0002-0000-0000-000003000000}">
      <formula1>"1,2,3,4,5,6,7,8,9,10,11,12,13,14,15,16,17,18,19,20,21,22,23,24,25,26,27,28,29,30,31"</formula1>
    </dataValidation>
    <dataValidation type="list" allowBlank="1" showInputMessage="1" showErrorMessage="1" sqref="N14 Q14" xr:uid="{00000000-0002-0000-0000-000004000000}">
      <formula1>"8,9,10,11,12,13,14,15,16,17"</formula1>
    </dataValidation>
    <dataValidation type="list" allowBlank="1" showInputMessage="1" sqref="C22:C26" xr:uid="{00000000-0002-0000-0000-000005000000}">
      <formula1>"職員,学部生,大学院生,研究員"</formula1>
    </dataValidation>
    <dataValidation type="list" allowBlank="1" showInputMessage="1" sqref="T22:X26" xr:uid="{00000000-0002-0000-0000-000006000000}">
      <formula1>"航海システム,情報システム,機関システム工学,制御システム工学,海洋システム工学専攻,海運ロジスティクス専攻,応用環境システム学専攻"</formula1>
    </dataValidation>
    <dataValidation type="list" allowBlank="1" showInputMessage="1" sqref="N22:S26" xr:uid="{00000000-0002-0000-0000-000007000000}">
      <formula1>"海事システム工学科,海洋電子機械工学科,流通情報工学科,海洋科学技術研究科,応用環境システム学専攻,先端科学技術研究センター"</formula1>
    </dataValidation>
    <dataValidation type="list" showInputMessage="1" sqref="S33:Z33" xr:uid="{00000000-0002-0000-0000-000008000000}">
      <formula1>$J$35:$J$38</formula1>
    </dataValidation>
    <dataValidation type="list" showInputMessage="1" sqref="D10:Z10" xr:uid="{771EED5E-AB7D-4D0A-90D9-8851708B0DD5}">
      <formula1>$C$35:$C$42</formula1>
    </dataValidation>
  </dataValidations>
  <pageMargins left="0.6692913385826772" right="0.6692913385826772" top="0.70866141732283472" bottom="0.51181102362204722" header="0.31496062992125984" footer="0.31496062992125984"/>
  <pageSetup paperSize="9" scale="93" orientation="portrait" horizontalDpi="360" verticalDpi="360" r:id="rId1"/>
  <headerFooter alignWithMargins="0"/>
  <ignoredErrors>
    <ignoredError sqref="B20 B33 B17 B2:B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7"/>
  <sheetViews>
    <sheetView topLeftCell="M1" workbookViewId="0">
      <selection activeCell="W5" sqref="W5"/>
    </sheetView>
  </sheetViews>
  <sheetFormatPr baseColWidth="10" defaultColWidth="8.83203125" defaultRowHeight="14"/>
  <cols>
    <col min="1" max="1" width="10.5" bestFit="1" customWidth="1"/>
    <col min="2" max="2" width="5.33203125" bestFit="1" customWidth="1"/>
    <col min="4" max="4" width="6.5" bestFit="1" customWidth="1"/>
    <col min="5" max="5" width="5.33203125" bestFit="1" customWidth="1"/>
    <col min="6" max="7" width="10.5" bestFit="1" customWidth="1"/>
    <col min="8" max="8" width="13" bestFit="1" customWidth="1"/>
    <col min="12" max="12" width="5.33203125" bestFit="1" customWidth="1"/>
    <col min="14" max="14" width="17.33203125" bestFit="1" customWidth="1"/>
    <col min="15" max="15" width="3.6640625" customWidth="1"/>
    <col min="16" max="16" width="11" bestFit="1" customWidth="1"/>
    <col min="18" max="20" width="5.33203125" bestFit="1" customWidth="1"/>
    <col min="21" max="21" width="12.33203125" customWidth="1"/>
    <col min="22" max="22" width="5.33203125" bestFit="1" customWidth="1"/>
    <col min="23" max="23" width="11" bestFit="1" customWidth="1"/>
    <col min="24" max="26" width="5.33203125" bestFit="1" customWidth="1"/>
    <col min="27" max="27" width="7" bestFit="1" customWidth="1"/>
  </cols>
  <sheetData>
    <row r="1" spans="1:30">
      <c r="A1" s="398" t="s">
        <v>25</v>
      </c>
      <c r="B1" s="398"/>
      <c r="C1" s="398"/>
      <c r="D1" s="398"/>
      <c r="E1" s="398"/>
      <c r="F1" s="398" t="s">
        <v>8</v>
      </c>
      <c r="G1" s="398"/>
      <c r="H1" s="398" t="s">
        <v>21</v>
      </c>
      <c r="I1" s="398"/>
      <c r="J1" s="398"/>
      <c r="K1" s="398"/>
      <c r="L1" s="398"/>
      <c r="M1" s="398"/>
      <c r="N1" s="398"/>
      <c r="O1" s="27"/>
      <c r="P1" s="399" t="s">
        <v>22</v>
      </c>
      <c r="Q1" s="400"/>
      <c r="R1" s="400"/>
      <c r="S1" s="400"/>
      <c r="T1" s="400"/>
      <c r="U1" s="400"/>
      <c r="V1" s="400"/>
      <c r="W1" s="400"/>
      <c r="X1" s="400"/>
      <c r="Y1" s="400"/>
      <c r="Z1" s="400"/>
      <c r="AA1" s="401"/>
      <c r="AB1" s="25"/>
      <c r="AC1" s="25"/>
      <c r="AD1" s="25"/>
    </row>
    <row r="2" spans="1:30" s="26" customFormat="1">
      <c r="A2" s="24" t="s">
        <v>20</v>
      </c>
      <c r="B2" s="24" t="s">
        <v>4</v>
      </c>
      <c r="C2" s="24" t="s">
        <v>6</v>
      </c>
      <c r="D2" s="29" t="s">
        <v>43</v>
      </c>
      <c r="E2" s="29" t="s">
        <v>42</v>
      </c>
      <c r="F2" s="24" t="s">
        <v>9</v>
      </c>
      <c r="G2" s="24" t="s">
        <v>10</v>
      </c>
      <c r="H2" s="24" t="s">
        <v>23</v>
      </c>
      <c r="I2" s="24" t="s">
        <v>13</v>
      </c>
      <c r="J2" s="24" t="s">
        <v>14</v>
      </c>
      <c r="K2" s="24" t="s">
        <v>15</v>
      </c>
      <c r="L2" s="24" t="s">
        <v>16</v>
      </c>
      <c r="M2" s="24" t="s">
        <v>19</v>
      </c>
      <c r="N2" s="24" t="s">
        <v>17</v>
      </c>
      <c r="P2" s="24" t="s">
        <v>38</v>
      </c>
      <c r="Q2" s="24" t="s">
        <v>5</v>
      </c>
      <c r="R2" s="24" t="s">
        <v>3</v>
      </c>
      <c r="S2" s="24" t="s">
        <v>7</v>
      </c>
      <c r="T2" s="24" t="s">
        <v>0</v>
      </c>
      <c r="U2" s="24" t="s">
        <v>44</v>
      </c>
      <c r="V2" s="31" t="s">
        <v>2</v>
      </c>
      <c r="W2" s="32" t="s">
        <v>37</v>
      </c>
      <c r="X2" s="30" t="s">
        <v>3</v>
      </c>
      <c r="Y2" s="29" t="s">
        <v>7</v>
      </c>
      <c r="Z2" s="29" t="s">
        <v>35</v>
      </c>
      <c r="AA2" s="29" t="s">
        <v>36</v>
      </c>
    </row>
    <row r="3" spans="1:30">
      <c r="A3" s="28">
        <f>DATE(申込書!F3+88,申込書!H3,申込書!J3)</f>
        <v>34515</v>
      </c>
      <c r="B3" s="14" t="str">
        <f>IF(申込書!D4="","",申込書!D4)</f>
        <v xml:space="preserve"> </v>
      </c>
      <c r="C3" s="14" t="str">
        <f>IF(申込書!D5="","",申込書!D5)</f>
        <v xml:space="preserve"> </v>
      </c>
      <c r="D3" s="14" t="str">
        <f>IF(申込書!N5="","",申込書!N5)</f>
        <v xml:space="preserve"> </v>
      </c>
      <c r="E3" s="14" t="str">
        <f>IF(申込書!X5="","",申込書!X5)</f>
        <v/>
      </c>
      <c r="F3" s="28">
        <f>DATE(申込書!F7+88,申込書!H7,申込書!J7)</f>
        <v>34546</v>
      </c>
      <c r="G3" s="28">
        <f>DATE(申込書!F8+88,申込書!H8,申込書!J8)</f>
        <v>34548</v>
      </c>
      <c r="H3" s="14" t="str">
        <f>IF(申込書!D11="","",申込書!D11)</f>
        <v xml:space="preserve"> </v>
      </c>
      <c r="I3" s="14" t="str">
        <f>IF(申込書!D12="","",申込書!D12)</f>
        <v xml:space="preserve"> </v>
      </c>
      <c r="J3" s="14" t="str">
        <f>IF(申込書!D13="","",申込書!D13)</f>
        <v>＿時間</v>
      </c>
      <c r="K3" s="14" t="str">
        <f>IF(申込書!L13="","",申込書!L13)</f>
        <v xml:space="preserve"> </v>
      </c>
      <c r="L3" s="14" t="str">
        <f>IF(申込書!D15="","",申込書!D15)</f>
        <v xml:space="preserve"> </v>
      </c>
      <c r="M3" s="14" t="str">
        <f>IF(申込書!D16="","",申込書!D16)</f>
        <v xml:space="preserve"> </v>
      </c>
      <c r="N3" s="28">
        <f>DATE(申込書!F14+88,申込書!H14,申込書!J14)</f>
        <v>34515</v>
      </c>
      <c r="P3" s="14" t="str">
        <f>IF(申込書!C22="","",申込書!C22)</f>
        <v/>
      </c>
      <c r="Q3" s="14" t="str">
        <f>IF(申込書!D22="","",申込書!D22)</f>
        <v/>
      </c>
      <c r="R3" s="14" t="str">
        <f>IF(申込書!G22="","",申込書!G22)</f>
        <v>　</v>
      </c>
      <c r="S3" s="14" t="str">
        <f>IF(申込書!L22="","",申込書!L22)</f>
        <v/>
      </c>
      <c r="T3" s="14" t="str">
        <f>IF(申込書!N22="","",申込書!N22)</f>
        <v/>
      </c>
      <c r="U3" s="14" t="str">
        <f>IF(申込書!T22="","",申込書!T22)</f>
        <v/>
      </c>
      <c r="V3" s="15" t="str">
        <f>IF(申込書!Y22="","",申込書!Y22)</f>
        <v/>
      </c>
      <c r="W3" s="33" t="str">
        <f>IF(申込書!C28="","",申込書!C28)</f>
        <v xml:space="preserve"> </v>
      </c>
      <c r="X3" s="14" t="str">
        <f>IF(申込書!G28="","",申込書!G28)</f>
        <v>　</v>
      </c>
      <c r="Y3" s="14" t="str">
        <f>IF(申込書!L28="","",申込書!L28)</f>
        <v/>
      </c>
      <c r="Z3" s="14" t="str">
        <f>IF(申込書!N28="","",申込書!N28)</f>
        <v/>
      </c>
      <c r="AA3" s="14" t="str">
        <f>IF(申込書!W28="","",申込書!W28)</f>
        <v/>
      </c>
    </row>
    <row r="4" spans="1:30">
      <c r="P4" s="14" t="str">
        <f>IF(申込書!C23="","",申込書!C23)</f>
        <v/>
      </c>
      <c r="Q4" s="14" t="str">
        <f>IF(申込書!D23="","",申込書!D23)</f>
        <v/>
      </c>
      <c r="R4" s="14" t="str">
        <f>IF(申込書!G23="","",申込書!G23)</f>
        <v>　</v>
      </c>
      <c r="S4" s="14" t="str">
        <f>IF(申込書!L23="","",申込書!L23)</f>
        <v/>
      </c>
      <c r="T4" s="14" t="str">
        <f>IF(申込書!N23="","",申込書!N23)</f>
        <v/>
      </c>
      <c r="U4" s="14" t="str">
        <f>IF(申込書!T23="","",申込書!T23)</f>
        <v/>
      </c>
      <c r="V4" s="15" t="str">
        <f>IF(申込書!Y23="","",申込書!Y23)</f>
        <v/>
      </c>
      <c r="W4" s="33" t="str">
        <f>IF(申込書!C29="","",申込書!C29)</f>
        <v/>
      </c>
      <c r="X4" s="14" t="str">
        <f>IF(申込書!G29="","",申込書!G29)</f>
        <v>　</v>
      </c>
      <c r="Y4" s="14" t="str">
        <f>IF(申込書!L29="","",申込書!L29)</f>
        <v/>
      </c>
      <c r="Z4" s="14" t="str">
        <f>IF(申込書!N29="","",申込書!N29)</f>
        <v/>
      </c>
      <c r="AA4" s="14" t="str">
        <f>IF(申込書!W29="","",申込書!W29)</f>
        <v/>
      </c>
    </row>
    <row r="5" spans="1:30">
      <c r="P5" s="14" t="str">
        <f>IF(申込書!C24="","",申込書!C24)</f>
        <v/>
      </c>
      <c r="Q5" s="14" t="str">
        <f>IF(申込書!D24="","",申込書!D24)</f>
        <v/>
      </c>
      <c r="R5" s="14" t="str">
        <f>IF(申込書!G24="","",申込書!G24)</f>
        <v>　</v>
      </c>
      <c r="S5" s="14" t="str">
        <f>IF(申込書!L24="","",申込書!L24)</f>
        <v/>
      </c>
      <c r="T5" s="14" t="str">
        <f>IF(申込書!N24="","",申込書!N24)</f>
        <v/>
      </c>
      <c r="U5" s="14" t="str">
        <f>IF(申込書!T24="","",申込書!T24)</f>
        <v/>
      </c>
      <c r="V5" s="15" t="str">
        <f>IF(申込書!Y24="","",申込書!Y24)</f>
        <v/>
      </c>
      <c r="W5" s="33" t="str">
        <f>IF(申込書!C30="","",申込書!C30)</f>
        <v/>
      </c>
      <c r="X5" s="14" t="str">
        <f>IF(申込書!G30="","",申込書!G30)</f>
        <v>　</v>
      </c>
      <c r="Y5" s="14" t="str">
        <f>IF(申込書!L30="","",申込書!L30)</f>
        <v/>
      </c>
      <c r="Z5" s="14" t="str">
        <f>IF(申込書!N30="","",申込書!N30)</f>
        <v/>
      </c>
      <c r="AA5" s="14" t="str">
        <f>IF(申込書!W30="","",申込書!W30)</f>
        <v/>
      </c>
    </row>
    <row r="6" spans="1:30">
      <c r="P6" s="14" t="str">
        <f>IF(申込書!C25="","",申込書!C25)</f>
        <v/>
      </c>
      <c r="Q6" s="14" t="str">
        <f>IF(申込書!D25="","",申込書!D25)</f>
        <v/>
      </c>
      <c r="R6" s="14" t="str">
        <f>IF(申込書!G25="","",申込書!G25)</f>
        <v>　</v>
      </c>
      <c r="S6" s="14" t="str">
        <f>IF(申込書!L25="","",申込書!L25)</f>
        <v/>
      </c>
      <c r="T6" s="14" t="str">
        <f>IF(申込書!N25="","",申込書!N25)</f>
        <v/>
      </c>
      <c r="U6" s="14" t="str">
        <f>IF(申込書!T25="","",申込書!T25)</f>
        <v/>
      </c>
      <c r="V6" s="15" t="str">
        <f>IF(申込書!Y25="","",申込書!Y25)</f>
        <v/>
      </c>
      <c r="W6" s="33" t="str">
        <f>IF(申込書!C31="","",申込書!C31)</f>
        <v/>
      </c>
      <c r="X6" s="14" t="str">
        <f>IF(申込書!G31="","",申込書!G31)</f>
        <v>　</v>
      </c>
      <c r="Y6" s="14" t="str">
        <f>IF(申込書!L31="","",申込書!L31)</f>
        <v/>
      </c>
      <c r="Z6" s="14" t="str">
        <f>IF(申込書!N31="","",申込書!N31)</f>
        <v/>
      </c>
      <c r="AA6" s="14" t="str">
        <f>IF(申込書!W31="","",申込書!W31)</f>
        <v/>
      </c>
    </row>
    <row r="7" spans="1:30">
      <c r="P7" s="14" t="str">
        <f>IF(申込書!C26="","",申込書!C26)</f>
        <v/>
      </c>
      <c r="Q7" s="14" t="str">
        <f>IF(申込書!D26="","",申込書!D26)</f>
        <v/>
      </c>
      <c r="R7" s="14" t="str">
        <f>IF(申込書!G26="","",申込書!G26)</f>
        <v>　</v>
      </c>
      <c r="S7" s="14" t="str">
        <f>IF(申込書!L26="","",申込書!L26)</f>
        <v/>
      </c>
      <c r="T7" s="14" t="str">
        <f>IF(申込書!N26="","",申込書!N26)</f>
        <v/>
      </c>
      <c r="U7" s="14" t="str">
        <f>IF(申込書!T26="","",申込書!T26)</f>
        <v/>
      </c>
      <c r="V7" s="15" t="str">
        <f>IF(申込書!Y26="","",申込書!Y26)</f>
        <v/>
      </c>
      <c r="W7" s="33" t="str">
        <f>IF(申込書!C32="","",申込書!C32)</f>
        <v/>
      </c>
      <c r="X7" s="14" t="str">
        <f>IF(申込書!G32="","",申込書!G32)</f>
        <v>　</v>
      </c>
      <c r="Y7" s="14" t="str">
        <f>IF(申込書!L32="","",申込書!L32)</f>
        <v/>
      </c>
      <c r="Z7" s="14" t="str">
        <f>IF(申込書!N32="","",申込書!N32)</f>
        <v/>
      </c>
      <c r="AA7" s="14" t="str">
        <f>IF(申込書!W32="","",申込書!W32)</f>
        <v/>
      </c>
    </row>
  </sheetData>
  <mergeCells count="4">
    <mergeCell ref="A1:E1"/>
    <mergeCell ref="F1:G1"/>
    <mergeCell ref="H1:N1"/>
    <mergeCell ref="P1:AA1"/>
  </mergeCells>
  <phoneticPr fontId="2"/>
  <pageMargins left="0.78700000000000003" right="0.78700000000000003" top="0.98399999999999999" bottom="0.98399999999999999" header="0.51200000000000001" footer="0.51200000000000001"/>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B1" zoomScaleNormal="100" workbookViewId="0">
      <selection activeCell="L19" sqref="L19"/>
    </sheetView>
  </sheetViews>
  <sheetFormatPr baseColWidth="10" defaultColWidth="8.83203125" defaultRowHeight="14"/>
  <cols>
    <col min="1" max="1" width="3.5" bestFit="1" customWidth="1"/>
    <col min="2" max="2" width="10.33203125" customWidth="1"/>
    <col min="3" max="3" width="13.33203125" customWidth="1"/>
    <col min="4" max="4" width="10.33203125" customWidth="1"/>
    <col min="5" max="5" width="5.33203125" bestFit="1" customWidth="1"/>
    <col min="6" max="6" width="18.6640625" bestFit="1" customWidth="1"/>
    <col min="7" max="7" width="20.33203125" bestFit="1" customWidth="1"/>
    <col min="8" max="8" width="5.33203125" bestFit="1" customWidth="1"/>
    <col min="9" max="9" width="5.33203125" style="1" customWidth="1"/>
    <col min="10" max="10" width="7" bestFit="1" customWidth="1"/>
    <col min="11" max="11" width="9" bestFit="1" customWidth="1"/>
    <col min="13" max="13" width="6.6640625" bestFit="1" customWidth="1"/>
    <col min="14" max="14" width="8" bestFit="1" customWidth="1"/>
    <col min="15" max="15" width="6.6640625" bestFit="1" customWidth="1"/>
    <col min="16" max="16" width="18.6640625" bestFit="1" customWidth="1"/>
    <col min="17" max="17" width="12.33203125" bestFit="1" customWidth="1"/>
    <col min="18" max="18" width="6.6640625" bestFit="1" customWidth="1"/>
    <col min="19" max="19" width="3.33203125" bestFit="1" customWidth="1"/>
  </cols>
  <sheetData>
    <row r="1" spans="1:19">
      <c r="A1" s="12"/>
      <c r="B1" s="16" t="s">
        <v>5</v>
      </c>
      <c r="C1" s="13" t="s">
        <v>3</v>
      </c>
      <c r="D1" s="13" t="s">
        <v>33</v>
      </c>
      <c r="E1" s="13" t="s">
        <v>7</v>
      </c>
      <c r="F1" s="13" t="s">
        <v>0</v>
      </c>
      <c r="G1" s="13" t="s">
        <v>34</v>
      </c>
      <c r="H1" s="13" t="s">
        <v>2</v>
      </c>
      <c r="I1" s="18" t="s">
        <v>32</v>
      </c>
      <c r="J1" s="19" t="s">
        <v>39</v>
      </c>
      <c r="K1" s="19" t="s">
        <v>40</v>
      </c>
      <c r="L1" s="20" t="s">
        <v>5</v>
      </c>
      <c r="M1" s="19" t="s">
        <v>3</v>
      </c>
      <c r="N1" s="19" t="s">
        <v>33</v>
      </c>
      <c r="O1" s="19" t="s">
        <v>7</v>
      </c>
      <c r="P1" s="19" t="s">
        <v>0</v>
      </c>
      <c r="Q1" s="19" t="s">
        <v>34</v>
      </c>
      <c r="R1" s="19" t="s">
        <v>2</v>
      </c>
      <c r="S1" s="19" t="s">
        <v>32</v>
      </c>
    </row>
    <row r="2" spans="1:19" ht="23.25" customHeight="1">
      <c r="A2" s="14">
        <v>1</v>
      </c>
      <c r="B2" s="15" t="str">
        <f>IF(申込書!D22=0,"",申込書!D22)</f>
        <v/>
      </c>
      <c r="C2" s="14" t="str">
        <f>IF(申込書!G22=0,"",申込書!G22)</f>
        <v>　</v>
      </c>
      <c r="D2" s="14"/>
      <c r="E2" s="4" t="str">
        <f>IF(申込書!L22=0,"",申込書!L22)</f>
        <v/>
      </c>
      <c r="F2" s="14" t="str">
        <f>IF(申込書!N22=0,"",申込書!N22)</f>
        <v/>
      </c>
      <c r="G2" s="14" t="str">
        <f>IF(申込書!T22=0,"",申込書!T22)</f>
        <v/>
      </c>
      <c r="H2" s="14" t="str">
        <f>IF(申込書!Y22=0,"",申込書!Y22)</f>
        <v/>
      </c>
      <c r="I2" s="14"/>
      <c r="J2" t="str">
        <f>IF(OR(G2="航海システム",G2="機関システム工学"),ROW()-1,"")</f>
        <v/>
      </c>
      <c r="K2" t="e">
        <f>SMALL(J$2:J$6,ROW()-1)</f>
        <v>#NUM!</v>
      </c>
      <c r="L2" t="e">
        <f ca="1">OFFSET($A$1,$K2,1)</f>
        <v>#NUM!</v>
      </c>
      <c r="M2" t="e">
        <f ca="1">OFFSET($A$1,$K2,2)</f>
        <v>#NUM!</v>
      </c>
      <c r="N2" t="e">
        <f ca="1">OFFSET($A$1,$K2,3)</f>
        <v>#NUM!</v>
      </c>
      <c r="O2" t="e">
        <f ca="1">OFFSET($A$1,$K2,4)</f>
        <v>#NUM!</v>
      </c>
      <c r="P2" t="e">
        <f ca="1">OFFSET($A$1,$K2,5)</f>
        <v>#NUM!</v>
      </c>
      <c r="Q2" t="e">
        <f ca="1">OFFSET($A$1,$K2,6)</f>
        <v>#NUM!</v>
      </c>
      <c r="R2" t="e">
        <f ca="1">OFFSET($A$1,$K2,7)</f>
        <v>#NUM!</v>
      </c>
    </row>
    <row r="3" spans="1:19" ht="23.25" customHeight="1">
      <c r="A3" s="14">
        <v>2</v>
      </c>
      <c r="B3" s="15" t="str">
        <f>IF(申込書!D23=0,"",申込書!D23)</f>
        <v/>
      </c>
      <c r="C3" s="14" t="str">
        <f>IF(申込書!G23=0,"",申込書!G23)</f>
        <v>　</v>
      </c>
      <c r="D3" s="14"/>
      <c r="E3" s="4" t="str">
        <f>IF(申込書!L23=0,"",申込書!L23)</f>
        <v/>
      </c>
      <c r="F3" s="14" t="str">
        <f>IF(申込書!N23=0,"",申込書!N23)</f>
        <v/>
      </c>
      <c r="G3" s="14" t="str">
        <f>IF(申込書!T23=0,"",申込書!T23)</f>
        <v/>
      </c>
      <c r="H3" s="14" t="str">
        <f>IF(申込書!Y23=0,"",申込書!Y23)</f>
        <v/>
      </c>
      <c r="I3" s="14"/>
      <c r="J3" t="str">
        <f>IF(OR(G3="航海システム",G3="機関システム工学"),ROW()-1,"")</f>
        <v/>
      </c>
      <c r="K3" t="e">
        <f>SMALL(J$2:J$6,ROW()-1)</f>
        <v>#NUM!</v>
      </c>
      <c r="L3" t="e">
        <f ca="1">OFFSET($A$1,$K3,1)</f>
        <v>#NUM!</v>
      </c>
      <c r="M3" t="e">
        <f ca="1">OFFSET($A$1,$K3,2)</f>
        <v>#NUM!</v>
      </c>
      <c r="N3" t="e">
        <f ca="1">OFFSET($A$1,$K3,3)</f>
        <v>#NUM!</v>
      </c>
      <c r="O3" t="e">
        <f ca="1">OFFSET($A$1,$K3,4)</f>
        <v>#NUM!</v>
      </c>
      <c r="P3" t="e">
        <f ca="1">OFFSET($A$1,$K3,5)</f>
        <v>#NUM!</v>
      </c>
      <c r="Q3" t="e">
        <f ca="1">OFFSET($A$1,$K3,6)</f>
        <v>#NUM!</v>
      </c>
      <c r="R3" t="e">
        <f ca="1">OFFSET($A$1,$K3,7)</f>
        <v>#NUM!</v>
      </c>
    </row>
    <row r="4" spans="1:19" ht="23.25" customHeight="1">
      <c r="A4" s="14">
        <v>3</v>
      </c>
      <c r="B4" s="15" t="str">
        <f>IF(申込書!D24=0,"",申込書!D24)</f>
        <v/>
      </c>
      <c r="C4" s="14" t="str">
        <f>IF(申込書!G24=0,"",申込書!G24)</f>
        <v>　</v>
      </c>
      <c r="D4" s="14"/>
      <c r="E4" s="4" t="str">
        <f>IF(申込書!L24=0,"",申込書!L24)</f>
        <v/>
      </c>
      <c r="F4" s="14" t="str">
        <f>IF(申込書!N24=0,"",申込書!N24)</f>
        <v/>
      </c>
      <c r="G4" s="14" t="str">
        <f>IF(申込書!T24=0,"",申込書!T24)</f>
        <v/>
      </c>
      <c r="H4" s="14" t="str">
        <f>IF(申込書!Y24=0,"",申込書!Y24)</f>
        <v/>
      </c>
      <c r="I4" s="14"/>
      <c r="J4" t="str">
        <f>IF(OR(G4="航海システム",G4="機関システム工学"),ROW()-1,"")</f>
        <v/>
      </c>
      <c r="K4" t="e">
        <f>SMALL(J$2:J$6,ROW()-1)</f>
        <v>#NUM!</v>
      </c>
      <c r="L4" t="e">
        <f ca="1">OFFSET($A$1,$K4,1)</f>
        <v>#NUM!</v>
      </c>
      <c r="M4" t="e">
        <f ca="1">OFFSET($A$1,$K4,2)</f>
        <v>#NUM!</v>
      </c>
      <c r="N4" t="e">
        <f ca="1">OFFSET($A$1,$K4,3)</f>
        <v>#NUM!</v>
      </c>
      <c r="O4" t="e">
        <f ca="1">OFFSET($A$1,$K4,4)</f>
        <v>#NUM!</v>
      </c>
      <c r="P4" t="e">
        <f ca="1">OFFSET($A$1,$K4,5)</f>
        <v>#NUM!</v>
      </c>
      <c r="Q4" t="e">
        <f ca="1">OFFSET($A$1,$K4,6)</f>
        <v>#NUM!</v>
      </c>
      <c r="R4" t="e">
        <f ca="1">OFFSET($A$1,$K4,7)</f>
        <v>#NUM!</v>
      </c>
    </row>
    <row r="5" spans="1:19" ht="23.25" customHeight="1">
      <c r="A5" s="14">
        <v>4</v>
      </c>
      <c r="B5" s="15" t="str">
        <f>IF(申込書!D25=0,"",申込書!D25)</f>
        <v/>
      </c>
      <c r="C5" s="14" t="str">
        <f>IF(申込書!G25=0,"",申込書!G25)</f>
        <v>　</v>
      </c>
      <c r="D5" s="14"/>
      <c r="E5" s="4" t="str">
        <f>IF(申込書!L25=0,"",申込書!L25)</f>
        <v/>
      </c>
      <c r="F5" s="14" t="str">
        <f>IF(申込書!N25=0,"",申込書!N25)</f>
        <v/>
      </c>
      <c r="G5" s="14" t="str">
        <f>IF(申込書!T25=0,"",申込書!T25)</f>
        <v/>
      </c>
      <c r="H5" s="14" t="str">
        <f>IF(申込書!Y25=0,"",申込書!Y25)</f>
        <v/>
      </c>
      <c r="I5" s="14"/>
      <c r="J5" t="str">
        <f>IF(OR(G5="航海システム",G5="機関システム工学"),ROW()-1,"")</f>
        <v/>
      </c>
      <c r="K5" t="e">
        <f>SMALL(J$2:J$6,ROW()-1)</f>
        <v>#NUM!</v>
      </c>
      <c r="L5" t="e">
        <f ca="1">OFFSET($A$1,$K5,1)</f>
        <v>#NUM!</v>
      </c>
      <c r="M5" t="e">
        <f ca="1">OFFSET($A$1,$K5,2)</f>
        <v>#NUM!</v>
      </c>
      <c r="N5" t="e">
        <f ca="1">OFFSET($A$1,$K5,3)</f>
        <v>#NUM!</v>
      </c>
      <c r="O5" t="e">
        <f ca="1">OFFSET($A$1,$K5,4)</f>
        <v>#NUM!</v>
      </c>
      <c r="P5" t="e">
        <f ca="1">OFFSET($A$1,$K5,5)</f>
        <v>#NUM!</v>
      </c>
      <c r="Q5" t="e">
        <f ca="1">OFFSET($A$1,$K5,6)</f>
        <v>#NUM!</v>
      </c>
      <c r="R5" t="e">
        <f ca="1">OFFSET($A$1,$K5,7)</f>
        <v>#NUM!</v>
      </c>
    </row>
    <row r="6" spans="1:19" ht="23.25" customHeight="1">
      <c r="A6" s="14">
        <v>5</v>
      </c>
      <c r="B6" s="15" t="str">
        <f>IF(申込書!D26=0,"",申込書!D26)</f>
        <v/>
      </c>
      <c r="C6" s="14" t="str">
        <f>IF(申込書!G26=0,"",申込書!G26)</f>
        <v>　</v>
      </c>
      <c r="D6" s="14"/>
      <c r="E6" s="4" t="str">
        <f>IF(申込書!L26=0,"",申込書!L26)</f>
        <v/>
      </c>
      <c r="F6" s="14" t="str">
        <f>IF(申込書!N26=0,"",申込書!N26)</f>
        <v/>
      </c>
      <c r="G6" s="14" t="str">
        <f>IF(申込書!T26=0,"",申込書!T26)</f>
        <v/>
      </c>
      <c r="H6" s="14" t="str">
        <f>IF(申込書!Y26=0,"",申込書!Y26)</f>
        <v/>
      </c>
      <c r="I6" s="14"/>
      <c r="J6" t="str">
        <f>IF(OR(G6="航海システム",G6="機関システム工学"),ROW()-1,"")</f>
        <v/>
      </c>
      <c r="K6" t="e">
        <f>SMALL(J$2:J$6,ROW()-1)</f>
        <v>#NUM!</v>
      </c>
      <c r="L6" t="e">
        <f ca="1">OFFSET($A$1,$K6,1)</f>
        <v>#NUM!</v>
      </c>
      <c r="M6" t="e">
        <f ca="1">OFFSET($A$1,$K6,2)</f>
        <v>#NUM!</v>
      </c>
      <c r="N6" t="e">
        <f ca="1">OFFSET($A$1,$K6,3)</f>
        <v>#NUM!</v>
      </c>
      <c r="O6" t="e">
        <f ca="1">OFFSET($A$1,$K6,4)</f>
        <v>#NUM!</v>
      </c>
      <c r="P6" t="e">
        <f ca="1">OFFSET($A$1,$K6,5)</f>
        <v>#NUM!</v>
      </c>
      <c r="Q6" t="e">
        <f ca="1">OFFSET($A$1,$K6,6)</f>
        <v>#NUM!</v>
      </c>
      <c r="R6" t="e">
        <f ca="1">OFFSET($A$1,$K6,7)</f>
        <v>#NUM!</v>
      </c>
    </row>
  </sheetData>
  <phoneticPr fontId="2"/>
  <printOptions horizontalCentered="1" verticalCentered="1"/>
  <pageMargins left="0.78740157480314965" right="0.31496062992125984" top="0.77" bottom="0.51181102362204722" header="0.39370078740157483" footer="0.51181102362204722"/>
  <pageSetup paperSize="9" orientation="portrait" horizontalDpi="200" verticalDpi="200" r:id="rId1"/>
  <headerFooter alignWithMargins="0">
    <oddHeader>&amp;C&amp;18乗船者名簿（食卓料委任状）&amp;R&amp;D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82AF0-7684-4F0E-A8E0-A1D6EAD30117}">
  <dimension ref="B1:T45"/>
  <sheetViews>
    <sheetView view="pageBreakPreview" topLeftCell="A9" zoomScaleNormal="100" zoomScaleSheetLayoutView="100" workbookViewId="0">
      <selection activeCell="C21" sqref="C21:O21"/>
    </sheetView>
  </sheetViews>
  <sheetFormatPr baseColWidth="10" defaultColWidth="8.83203125" defaultRowHeight="14"/>
  <cols>
    <col min="1" max="1" width="1.33203125" style="98" customWidth="1"/>
    <col min="2" max="2" width="12.83203125" style="97" customWidth="1"/>
    <col min="3" max="3" width="10.1640625" style="97" customWidth="1"/>
    <col min="4" max="4" width="12.1640625" style="98" customWidth="1"/>
    <col min="5" max="5" width="19" style="98" customWidth="1"/>
    <col min="6" max="6" width="1.6640625" style="98" customWidth="1"/>
    <col min="7" max="7" width="11.6640625" style="98" customWidth="1"/>
    <col min="8" max="8" width="3.5" style="98" bestFit="1" customWidth="1"/>
    <col min="9" max="9" width="12.5" style="98" customWidth="1"/>
    <col min="10" max="10" width="2.1640625" style="98" customWidth="1"/>
    <col min="11" max="11" width="10.6640625" style="98" customWidth="1"/>
    <col min="12" max="12" width="4.1640625" style="98" bestFit="1" customWidth="1"/>
    <col min="13" max="13" width="10.6640625" style="98" customWidth="1"/>
    <col min="14" max="14" width="17" style="98" customWidth="1"/>
    <col min="15" max="15" width="9.33203125" style="98" customWidth="1"/>
    <col min="16" max="16" width="1.1640625" style="98" customWidth="1"/>
    <col min="17" max="17" width="39.5" style="99" customWidth="1"/>
    <col min="18" max="18" width="13.5" style="98" customWidth="1"/>
    <col min="19" max="16384" width="8.83203125" style="98"/>
  </cols>
  <sheetData>
    <row r="1" spans="2:17" ht="6" customHeight="1" thickBot="1"/>
    <row r="2" spans="2:17" s="102" customFormat="1" ht="25.5" customHeight="1" thickBot="1">
      <c r="B2" s="100"/>
      <c r="C2" s="101"/>
      <c r="M2" s="343">
        <f>申込書!L3</f>
        <v>45473</v>
      </c>
      <c r="N2" s="344"/>
      <c r="O2" s="345"/>
      <c r="P2" s="103"/>
      <c r="Q2" s="104" t="s">
        <v>253</v>
      </c>
    </row>
    <row r="3" spans="2:17" s="102" customFormat="1" ht="10.5" customHeight="1">
      <c r="B3" s="101"/>
      <c r="C3" s="101"/>
      <c r="Q3" s="104"/>
    </row>
    <row r="4" spans="2:17" s="102" customFormat="1" ht="36" customHeight="1">
      <c r="B4" s="346" t="s">
        <v>49</v>
      </c>
      <c r="C4" s="346"/>
      <c r="D4" s="346"/>
      <c r="E4" s="346"/>
      <c r="F4" s="346"/>
      <c r="G4" s="346"/>
      <c r="H4" s="346"/>
      <c r="I4" s="346"/>
      <c r="J4" s="346"/>
      <c r="K4" s="346"/>
      <c r="L4" s="346"/>
      <c r="M4" s="346"/>
      <c r="N4" s="346"/>
      <c r="O4" s="346"/>
      <c r="P4" s="105"/>
      <c r="Q4" s="104"/>
    </row>
    <row r="5" spans="2:17" s="102" customFormat="1" ht="11.25" customHeight="1">
      <c r="B5" s="106"/>
      <c r="C5" s="106"/>
      <c r="D5" s="107"/>
      <c r="E5" s="107"/>
      <c r="F5" s="107"/>
      <c r="G5" s="107"/>
      <c r="H5" s="107"/>
      <c r="I5" s="107"/>
      <c r="J5" s="107"/>
      <c r="K5" s="107"/>
      <c r="L5" s="107"/>
      <c r="M5" s="107"/>
      <c r="N5" s="107"/>
      <c r="Q5" s="104"/>
    </row>
    <row r="6" spans="2:17" s="102" customFormat="1" ht="22.5" customHeight="1">
      <c r="B6" s="102" t="s">
        <v>102</v>
      </c>
      <c r="E6" s="107"/>
      <c r="F6" s="107"/>
      <c r="G6" s="107"/>
      <c r="H6" s="107"/>
      <c r="I6" s="107"/>
      <c r="J6" s="107"/>
      <c r="K6" s="107"/>
      <c r="L6" s="107"/>
      <c r="M6" s="107"/>
      <c r="N6" s="107"/>
      <c r="Q6" s="104"/>
    </row>
    <row r="7" spans="2:17" s="102" customFormat="1" ht="21.5" customHeight="1" thickBot="1">
      <c r="B7" s="106"/>
      <c r="C7" s="106"/>
      <c r="D7" s="107"/>
      <c r="E7" s="107"/>
      <c r="F7" s="107"/>
      <c r="G7" s="107"/>
      <c r="H7" s="102" t="s">
        <v>50</v>
      </c>
      <c r="J7" s="107"/>
      <c r="K7" s="107"/>
      <c r="L7" s="107"/>
      <c r="M7" s="107"/>
      <c r="N7" s="107"/>
      <c r="O7" s="107"/>
      <c r="P7" s="107"/>
      <c r="Q7" s="104"/>
    </row>
    <row r="8" spans="2:17" s="102" customFormat="1" ht="28.5" customHeight="1">
      <c r="B8" s="106"/>
      <c r="C8" s="106"/>
      <c r="D8" s="107"/>
      <c r="E8" s="107"/>
      <c r="F8" s="107"/>
      <c r="G8" s="107"/>
      <c r="H8" s="107"/>
      <c r="I8" s="347" t="s">
        <v>51</v>
      </c>
      <c r="J8" s="348"/>
      <c r="K8" s="349" t="str">
        <f>申込書!D4</f>
        <v xml:space="preserve"> </v>
      </c>
      <c r="L8" s="349"/>
      <c r="M8" s="349"/>
      <c r="N8" s="349"/>
      <c r="O8" s="350"/>
      <c r="P8" s="108"/>
      <c r="Q8" s="104" t="s">
        <v>52</v>
      </c>
    </row>
    <row r="9" spans="2:17" s="102" customFormat="1" ht="28.5" customHeight="1">
      <c r="B9" s="106"/>
      <c r="C9" s="106"/>
      <c r="D9" s="107"/>
      <c r="E9" s="107"/>
      <c r="F9" s="107"/>
      <c r="G9" s="107"/>
      <c r="H9" s="107"/>
      <c r="I9" s="351" t="s">
        <v>53</v>
      </c>
      <c r="J9" s="352"/>
      <c r="K9" s="353"/>
      <c r="L9" s="353"/>
      <c r="M9" s="353"/>
      <c r="N9" s="353"/>
      <c r="O9" s="354"/>
      <c r="P9" s="108"/>
      <c r="Q9" s="104"/>
    </row>
    <row r="10" spans="2:17" s="102" customFormat="1" ht="28.5" customHeight="1">
      <c r="B10" s="106"/>
      <c r="C10" s="106"/>
      <c r="D10" s="107"/>
      <c r="E10" s="107"/>
      <c r="F10" s="107"/>
      <c r="G10" s="107"/>
      <c r="H10" s="107"/>
      <c r="I10" s="351" t="s">
        <v>54</v>
      </c>
      <c r="J10" s="352"/>
      <c r="K10" s="355" t="str">
        <f>申込書!D5</f>
        <v xml:space="preserve"> </v>
      </c>
      <c r="L10" s="355"/>
      <c r="M10" s="355"/>
      <c r="N10" s="355"/>
      <c r="O10" s="109"/>
      <c r="P10" s="101"/>
      <c r="Q10" s="104"/>
    </row>
    <row r="11" spans="2:17" s="102" customFormat="1" ht="28.5" customHeight="1" thickBot="1">
      <c r="B11" s="106"/>
      <c r="C11" s="106"/>
      <c r="D11" s="107"/>
      <c r="E11" s="107"/>
      <c r="F11" s="107"/>
      <c r="G11" s="107"/>
      <c r="H11" s="107"/>
      <c r="I11" s="356" t="s">
        <v>55</v>
      </c>
      <c r="J11" s="357"/>
      <c r="K11" s="358" t="s">
        <v>254</v>
      </c>
      <c r="L11" s="358"/>
      <c r="M11" s="358"/>
      <c r="N11" s="358"/>
      <c r="O11" s="110"/>
      <c r="P11" s="101"/>
      <c r="Q11" s="104"/>
    </row>
    <row r="12" spans="2:17" s="102" customFormat="1" ht="28.5" customHeight="1">
      <c r="B12" s="106"/>
      <c r="C12" s="106"/>
      <c r="D12" s="107"/>
      <c r="E12" s="107"/>
      <c r="F12" s="107"/>
      <c r="G12" s="107"/>
      <c r="H12" s="107"/>
      <c r="I12" s="107"/>
      <c r="J12" s="107"/>
      <c r="K12" s="107"/>
      <c r="L12" s="107"/>
      <c r="M12" s="107"/>
      <c r="N12" s="107"/>
      <c r="Q12" s="104"/>
    </row>
    <row r="13" spans="2:17" s="102" customFormat="1" ht="31.5" customHeight="1">
      <c r="B13" s="111" t="s">
        <v>255</v>
      </c>
      <c r="C13" s="111"/>
      <c r="D13" s="112"/>
      <c r="E13" s="112"/>
      <c r="F13" s="112"/>
      <c r="G13" s="112"/>
      <c r="H13" s="112"/>
      <c r="I13" s="112"/>
      <c r="J13" s="112"/>
      <c r="K13" s="112"/>
      <c r="L13" s="112"/>
      <c r="M13" s="112"/>
      <c r="N13" s="112"/>
      <c r="O13" s="111"/>
      <c r="Q13" s="104"/>
    </row>
    <row r="14" spans="2:17" s="102" customFormat="1" ht="18" customHeight="1">
      <c r="B14" s="106"/>
      <c r="C14" s="106"/>
      <c r="D14" s="107"/>
      <c r="E14" s="107"/>
      <c r="F14" s="107"/>
      <c r="G14" s="107"/>
      <c r="H14" s="107"/>
      <c r="I14" s="107"/>
      <c r="J14" s="107"/>
      <c r="K14" s="107"/>
      <c r="L14" s="107"/>
      <c r="M14" s="107"/>
      <c r="N14" s="107"/>
      <c r="Q14" s="104"/>
    </row>
    <row r="15" spans="2:17" ht="8.25" customHeight="1"/>
    <row r="16" spans="2:17" ht="21" customHeight="1" thickBot="1">
      <c r="B16" s="359" t="s">
        <v>48</v>
      </c>
      <c r="C16" s="359"/>
      <c r="D16" s="359"/>
      <c r="E16" s="359"/>
      <c r="F16" s="359"/>
      <c r="G16" s="359"/>
      <c r="H16" s="359"/>
      <c r="I16" s="359"/>
      <c r="J16" s="359"/>
      <c r="K16" s="359"/>
      <c r="L16" s="359"/>
      <c r="M16" s="359"/>
      <c r="N16" s="359"/>
      <c r="O16" s="360"/>
      <c r="P16" s="102"/>
    </row>
    <row r="17" spans="2:20" s="102" customFormat="1" ht="31.5" customHeight="1">
      <c r="B17" s="113" t="s">
        <v>56</v>
      </c>
      <c r="C17" s="114" t="s">
        <v>256</v>
      </c>
      <c r="D17" s="115"/>
      <c r="E17" s="115"/>
      <c r="F17" s="115"/>
      <c r="G17" s="115"/>
      <c r="H17" s="115"/>
      <c r="I17" s="115"/>
      <c r="J17" s="115"/>
      <c r="K17" s="115"/>
      <c r="L17" s="115"/>
      <c r="M17" s="115"/>
      <c r="N17" s="115"/>
      <c r="O17" s="116"/>
      <c r="P17" s="100"/>
      <c r="Q17" s="104"/>
    </row>
    <row r="18" spans="2:20" s="102" customFormat="1" ht="31.5" customHeight="1">
      <c r="B18" s="117" t="s">
        <v>57</v>
      </c>
      <c r="C18" s="342" t="s">
        <v>263</v>
      </c>
      <c r="D18" s="340"/>
      <c r="E18" s="340"/>
      <c r="F18" s="340"/>
      <c r="G18" s="340"/>
      <c r="H18" s="118"/>
      <c r="I18" s="119" t="s">
        <v>58</v>
      </c>
      <c r="J18" s="102" t="s">
        <v>59</v>
      </c>
      <c r="K18" s="120"/>
      <c r="L18" s="121" t="s">
        <v>60</v>
      </c>
      <c r="M18" s="122"/>
      <c r="N18" s="123" t="s">
        <v>61</v>
      </c>
      <c r="O18" s="124"/>
      <c r="P18" s="100"/>
      <c r="Q18" s="104" t="s">
        <v>257</v>
      </c>
    </row>
    <row r="19" spans="2:20" s="102" customFormat="1" ht="31.5" customHeight="1">
      <c r="B19" s="327" t="s">
        <v>62</v>
      </c>
      <c r="C19" s="125" t="s">
        <v>63</v>
      </c>
      <c r="D19" s="126" t="s">
        <v>64</v>
      </c>
      <c r="E19" s="126"/>
      <c r="F19" s="127"/>
      <c r="G19" s="128"/>
      <c r="H19" s="128"/>
      <c r="I19" s="128"/>
      <c r="J19" s="128"/>
      <c r="K19" s="127"/>
      <c r="L19" s="128"/>
      <c r="M19" s="128"/>
      <c r="N19" s="128"/>
      <c r="O19" s="129"/>
      <c r="Q19" s="104" t="s">
        <v>258</v>
      </c>
    </row>
    <row r="20" spans="2:20" s="102" customFormat="1" ht="21" customHeight="1">
      <c r="B20" s="328"/>
      <c r="C20" s="102" t="s">
        <v>65</v>
      </c>
      <c r="D20" s="130"/>
      <c r="O20" s="131"/>
      <c r="Q20" s="104"/>
    </row>
    <row r="21" spans="2:20" s="102" customFormat="1" ht="74.25" customHeight="1">
      <c r="B21" s="329"/>
      <c r="C21" s="330" t="s">
        <v>262</v>
      </c>
      <c r="D21" s="331"/>
      <c r="E21" s="331"/>
      <c r="F21" s="331"/>
      <c r="G21" s="331"/>
      <c r="H21" s="331"/>
      <c r="I21" s="331"/>
      <c r="J21" s="331"/>
      <c r="K21" s="331"/>
      <c r="L21" s="331"/>
      <c r="M21" s="331"/>
      <c r="N21" s="331"/>
      <c r="O21" s="332"/>
      <c r="P21" s="132"/>
      <c r="Q21" s="133" t="s">
        <v>66</v>
      </c>
    </row>
    <row r="22" spans="2:20" s="102" customFormat="1" ht="30" customHeight="1">
      <c r="B22" s="134" t="s">
        <v>67</v>
      </c>
      <c r="C22" s="333" t="s">
        <v>68</v>
      </c>
      <c r="D22" s="333"/>
      <c r="E22" s="333"/>
      <c r="F22" s="333"/>
      <c r="G22" s="333"/>
      <c r="H22" s="333"/>
      <c r="I22" s="333"/>
      <c r="J22" s="333"/>
      <c r="K22" s="333"/>
      <c r="L22" s="333"/>
      <c r="M22" s="333"/>
      <c r="N22" s="333"/>
      <c r="O22" s="334"/>
      <c r="Q22" s="104"/>
    </row>
    <row r="23" spans="2:20" s="102" customFormat="1" ht="34.5" customHeight="1">
      <c r="B23" s="335" t="s">
        <v>69</v>
      </c>
      <c r="C23" s="336"/>
      <c r="D23" s="135" t="s">
        <v>70</v>
      </c>
      <c r="E23" s="135" t="s">
        <v>71</v>
      </c>
      <c r="F23" s="337" t="s">
        <v>72</v>
      </c>
      <c r="G23" s="337"/>
      <c r="H23" s="337"/>
      <c r="I23" s="337"/>
      <c r="J23" s="337"/>
      <c r="K23" s="338" t="s">
        <v>73</v>
      </c>
      <c r="L23" s="337"/>
      <c r="M23" s="339"/>
      <c r="N23" s="340" t="s">
        <v>74</v>
      </c>
      <c r="O23" s="341"/>
      <c r="Q23" s="104"/>
    </row>
    <row r="24" spans="2:20" s="102" customFormat="1" ht="20.25" customHeight="1">
      <c r="B24" s="117" t="s">
        <v>263</v>
      </c>
      <c r="C24" s="185"/>
      <c r="D24" s="136"/>
      <c r="E24" s="136"/>
      <c r="F24" s="137"/>
      <c r="G24" s="138"/>
      <c r="H24" s="139" t="s">
        <v>75</v>
      </c>
      <c r="I24" s="138"/>
      <c r="J24" s="140"/>
      <c r="K24" s="141"/>
      <c r="L24" s="142" t="s">
        <v>75</v>
      </c>
      <c r="M24" s="143"/>
      <c r="O24" s="144" t="s">
        <v>76</v>
      </c>
      <c r="Q24" s="324" t="s">
        <v>259</v>
      </c>
      <c r="R24" s="324"/>
      <c r="S24" s="324"/>
      <c r="T24" s="324"/>
    </row>
    <row r="25" spans="2:20" s="102" customFormat="1" ht="20.25" customHeight="1">
      <c r="B25" s="308"/>
      <c r="C25" s="309"/>
      <c r="D25" s="136"/>
      <c r="E25" s="136"/>
      <c r="F25" s="137"/>
      <c r="G25" s="138"/>
      <c r="H25" s="142" t="s">
        <v>75</v>
      </c>
      <c r="I25" s="138"/>
      <c r="J25" s="145"/>
      <c r="K25" s="146"/>
      <c r="L25" s="147" t="s">
        <v>75</v>
      </c>
      <c r="M25" s="148"/>
      <c r="O25" s="144" t="s">
        <v>77</v>
      </c>
      <c r="Q25" s="324"/>
      <c r="R25" s="324"/>
      <c r="S25" s="324"/>
      <c r="T25" s="324"/>
    </row>
    <row r="26" spans="2:20" s="102" customFormat="1" ht="20.25" customHeight="1">
      <c r="B26" s="308"/>
      <c r="C26" s="309"/>
      <c r="D26" s="136"/>
      <c r="E26" s="136"/>
      <c r="F26" s="137"/>
      <c r="G26" s="138"/>
      <c r="H26" s="142" t="s">
        <v>75</v>
      </c>
      <c r="I26" s="138"/>
      <c r="J26" s="145"/>
      <c r="K26" s="146"/>
      <c r="L26" s="147" t="s">
        <v>75</v>
      </c>
      <c r="M26" s="148"/>
      <c r="O26" s="144" t="s">
        <v>77</v>
      </c>
      <c r="Q26" s="324"/>
      <c r="R26" s="324"/>
      <c r="S26" s="324"/>
      <c r="T26" s="324"/>
    </row>
    <row r="27" spans="2:20" s="102" customFormat="1" ht="20.25" customHeight="1">
      <c r="B27" s="325"/>
      <c r="C27" s="326"/>
      <c r="D27" s="136"/>
      <c r="E27" s="136"/>
      <c r="F27" s="137"/>
      <c r="G27" s="138"/>
      <c r="H27" s="142" t="s">
        <v>78</v>
      </c>
      <c r="I27" s="138"/>
      <c r="J27" s="145"/>
      <c r="K27" s="146"/>
      <c r="L27" s="147" t="s">
        <v>60</v>
      </c>
      <c r="M27" s="148"/>
      <c r="O27" s="144" t="s">
        <v>76</v>
      </c>
      <c r="Q27" s="104"/>
    </row>
    <row r="28" spans="2:20" s="102" customFormat="1" ht="20.25" customHeight="1">
      <c r="B28" s="308"/>
      <c r="C28" s="309"/>
      <c r="D28" s="136"/>
      <c r="E28" s="136"/>
      <c r="F28" s="137"/>
      <c r="G28" s="138"/>
      <c r="H28" s="142" t="s">
        <v>75</v>
      </c>
      <c r="I28" s="138"/>
      <c r="J28" s="145"/>
      <c r="K28" s="146"/>
      <c r="L28" s="147" t="s">
        <v>75</v>
      </c>
      <c r="M28" s="148"/>
      <c r="O28" s="144" t="s">
        <v>77</v>
      </c>
      <c r="Q28" s="104"/>
    </row>
    <row r="29" spans="2:20" s="102" customFormat="1" ht="20.25" customHeight="1">
      <c r="B29" s="308"/>
      <c r="C29" s="309"/>
      <c r="D29" s="136"/>
      <c r="E29" s="136"/>
      <c r="F29" s="137"/>
      <c r="G29" s="138"/>
      <c r="H29" s="142" t="s">
        <v>75</v>
      </c>
      <c r="I29" s="138"/>
      <c r="J29" s="145"/>
      <c r="K29" s="146"/>
      <c r="L29" s="147" t="s">
        <v>75</v>
      </c>
      <c r="M29" s="148"/>
      <c r="O29" s="144" t="s">
        <v>77</v>
      </c>
      <c r="Q29" s="104"/>
    </row>
    <row r="30" spans="2:20" s="102" customFormat="1" ht="20.25" customHeight="1">
      <c r="B30" s="308"/>
      <c r="C30" s="309"/>
      <c r="D30" s="136"/>
      <c r="E30" s="136"/>
      <c r="F30" s="137"/>
      <c r="G30" s="138"/>
      <c r="H30" s="142" t="s">
        <v>75</v>
      </c>
      <c r="I30" s="138"/>
      <c r="J30" s="145"/>
      <c r="K30" s="146"/>
      <c r="L30" s="147" t="s">
        <v>75</v>
      </c>
      <c r="M30" s="148"/>
      <c r="O30" s="144" t="s">
        <v>77</v>
      </c>
      <c r="Q30" s="104"/>
    </row>
    <row r="31" spans="2:20" s="102" customFormat="1" ht="20.25" customHeight="1">
      <c r="B31" s="308"/>
      <c r="C31" s="309"/>
      <c r="D31" s="136"/>
      <c r="E31" s="136"/>
      <c r="F31" s="137"/>
      <c r="G31" s="138"/>
      <c r="H31" s="142" t="s">
        <v>75</v>
      </c>
      <c r="I31" s="138"/>
      <c r="J31" s="145"/>
      <c r="K31" s="146"/>
      <c r="L31" s="147" t="s">
        <v>75</v>
      </c>
      <c r="M31" s="148"/>
      <c r="O31" s="144" t="s">
        <v>77</v>
      </c>
      <c r="Q31" s="104"/>
    </row>
    <row r="32" spans="2:20" s="102" customFormat="1" ht="20.25" customHeight="1">
      <c r="B32" s="308"/>
      <c r="C32" s="309"/>
      <c r="D32" s="136"/>
      <c r="E32" s="136"/>
      <c r="F32" s="137"/>
      <c r="G32" s="138"/>
      <c r="H32" s="142" t="s">
        <v>75</v>
      </c>
      <c r="I32" s="138"/>
      <c r="J32" s="145"/>
      <c r="K32" s="146"/>
      <c r="L32" s="147" t="s">
        <v>75</v>
      </c>
      <c r="M32" s="148"/>
      <c r="O32" s="144" t="s">
        <v>77</v>
      </c>
      <c r="Q32" s="104"/>
    </row>
    <row r="33" spans="2:17" s="102" customFormat="1" ht="20.25" customHeight="1">
      <c r="B33" s="308"/>
      <c r="C33" s="309"/>
      <c r="D33" s="136"/>
      <c r="E33" s="136"/>
      <c r="F33" s="137"/>
      <c r="G33" s="138"/>
      <c r="H33" s="142" t="s">
        <v>75</v>
      </c>
      <c r="I33" s="138"/>
      <c r="J33" s="145"/>
      <c r="K33" s="146"/>
      <c r="L33" s="147" t="s">
        <v>75</v>
      </c>
      <c r="M33" s="148"/>
      <c r="O33" s="144" t="s">
        <v>77</v>
      </c>
      <c r="Q33" s="104"/>
    </row>
    <row r="34" spans="2:17" s="102" customFormat="1" ht="20.25" customHeight="1">
      <c r="B34" s="310" t="s">
        <v>79</v>
      </c>
      <c r="C34" s="311"/>
      <c r="D34" s="149"/>
      <c r="E34" s="149"/>
      <c r="F34" s="150"/>
      <c r="G34" s="151"/>
      <c r="H34" s="152"/>
      <c r="I34" s="151"/>
      <c r="J34" s="153"/>
      <c r="K34" s="154"/>
      <c r="L34" s="155"/>
      <c r="M34" s="156"/>
      <c r="N34" s="157"/>
      <c r="O34" s="158"/>
      <c r="Q34" s="104"/>
    </row>
    <row r="35" spans="2:17" s="102" customFormat="1" ht="20.25" customHeight="1">
      <c r="B35" s="312" t="s">
        <v>80</v>
      </c>
      <c r="C35" s="313"/>
      <c r="D35" s="159" t="s">
        <v>81</v>
      </c>
      <c r="E35" s="159" t="s">
        <v>82</v>
      </c>
      <c r="F35" s="160"/>
      <c r="G35" s="161">
        <v>40857</v>
      </c>
      <c r="H35" s="162" t="s">
        <v>75</v>
      </c>
      <c r="I35" s="161">
        <v>40857</v>
      </c>
      <c r="J35" s="163"/>
      <c r="K35" s="164" t="s">
        <v>83</v>
      </c>
      <c r="L35" s="165" t="s">
        <v>75</v>
      </c>
      <c r="M35" s="166" t="s">
        <v>83</v>
      </c>
      <c r="N35" s="167" t="s">
        <v>84</v>
      </c>
      <c r="O35" s="168" t="s">
        <v>85</v>
      </c>
      <c r="Q35" s="104"/>
    </row>
    <row r="36" spans="2:17" s="102" customFormat="1" ht="20.25" customHeight="1">
      <c r="B36" s="314"/>
      <c r="C36" s="315"/>
      <c r="D36" s="169"/>
      <c r="E36" s="169"/>
      <c r="F36" s="160" t="s">
        <v>59</v>
      </c>
      <c r="G36" s="161">
        <v>40858</v>
      </c>
      <c r="H36" s="162" t="s">
        <v>75</v>
      </c>
      <c r="I36" s="161">
        <v>40858</v>
      </c>
      <c r="J36" s="163" t="s">
        <v>61</v>
      </c>
      <c r="K36" s="170"/>
      <c r="L36" s="171"/>
      <c r="M36" s="172"/>
      <c r="N36" s="167"/>
      <c r="O36" s="168"/>
      <c r="Q36" s="104"/>
    </row>
    <row r="37" spans="2:17" s="102" customFormat="1" ht="66.75" customHeight="1">
      <c r="B37" s="316" t="s">
        <v>260</v>
      </c>
      <c r="C37" s="317"/>
      <c r="D37" s="320"/>
      <c r="E37" s="321"/>
      <c r="F37" s="321"/>
      <c r="G37" s="321"/>
      <c r="H37" s="321"/>
      <c r="I37" s="321"/>
      <c r="J37" s="321"/>
      <c r="K37" s="321"/>
      <c r="L37" s="321"/>
      <c r="M37" s="321"/>
      <c r="N37" s="321"/>
      <c r="O37" s="322"/>
      <c r="P37" s="132"/>
      <c r="Q37" s="173" t="s">
        <v>103</v>
      </c>
    </row>
    <row r="38" spans="2:17" s="102" customFormat="1" ht="19.5" customHeight="1" thickBot="1">
      <c r="B38" s="318"/>
      <c r="C38" s="319"/>
      <c r="D38" s="174" t="s">
        <v>261</v>
      </c>
      <c r="E38" s="174"/>
      <c r="F38" s="174"/>
      <c r="G38" s="174"/>
      <c r="H38" s="174"/>
      <c r="I38" s="174"/>
      <c r="J38" s="174"/>
      <c r="K38" s="174"/>
      <c r="L38" s="174"/>
      <c r="M38" s="174"/>
      <c r="N38" s="174"/>
      <c r="O38" s="175"/>
      <c r="P38" s="132"/>
      <c r="Q38" s="133" t="s">
        <v>104</v>
      </c>
    </row>
    <row r="39" spans="2:17" s="102" customFormat="1" ht="11.25" customHeight="1">
      <c r="B39" s="176"/>
      <c r="C39" s="176"/>
      <c r="D39" s="147"/>
      <c r="E39" s="147"/>
      <c r="F39" s="147"/>
      <c r="G39" s="147"/>
      <c r="H39" s="147"/>
      <c r="I39" s="147"/>
      <c r="J39" s="147"/>
      <c r="K39" s="147"/>
      <c r="L39" s="147"/>
      <c r="M39" s="101"/>
      <c r="Q39" s="104"/>
    </row>
    <row r="40" spans="2:17" s="181" customFormat="1" ht="27" customHeight="1">
      <c r="B40" s="177" t="s">
        <v>86</v>
      </c>
      <c r="C40" s="178"/>
      <c r="D40" s="179"/>
      <c r="E40" s="179"/>
      <c r="F40" s="179"/>
      <c r="G40" s="179"/>
      <c r="H40" s="179"/>
      <c r="I40" s="179"/>
      <c r="J40" s="179"/>
      <c r="K40" s="179"/>
      <c r="L40" s="179"/>
      <c r="M40" s="180"/>
      <c r="Q40" s="182"/>
    </row>
    <row r="41" spans="2:17" s="181" customFormat="1" ht="18" customHeight="1">
      <c r="B41" s="178" t="s">
        <v>87</v>
      </c>
      <c r="C41" s="178"/>
      <c r="D41" s="179"/>
      <c r="E41" s="179"/>
      <c r="F41" s="179"/>
      <c r="G41" s="179"/>
      <c r="H41" s="179"/>
      <c r="I41" s="179"/>
      <c r="J41" s="179"/>
      <c r="K41" s="179"/>
      <c r="L41" s="179"/>
      <c r="M41" s="180"/>
      <c r="Q41" s="182"/>
    </row>
    <row r="42" spans="2:17" s="181" customFormat="1" ht="18" customHeight="1">
      <c r="B42" s="307" t="s">
        <v>264</v>
      </c>
      <c r="C42" s="323"/>
      <c r="D42" s="323"/>
      <c r="E42" s="323"/>
      <c r="F42" s="323"/>
      <c r="G42" s="323"/>
      <c r="H42" s="323"/>
      <c r="I42" s="323"/>
      <c r="J42" s="323"/>
      <c r="K42" s="323"/>
      <c r="L42" s="323"/>
      <c r="M42" s="323"/>
      <c r="N42" s="323"/>
      <c r="O42" s="323"/>
      <c r="Q42" s="182"/>
    </row>
    <row r="43" spans="2:17" s="181" customFormat="1" ht="18" customHeight="1">
      <c r="B43" s="323"/>
      <c r="C43" s="323"/>
      <c r="D43" s="323"/>
      <c r="E43" s="323"/>
      <c r="F43" s="323"/>
      <c r="G43" s="323"/>
      <c r="H43" s="323"/>
      <c r="I43" s="323"/>
      <c r="J43" s="323"/>
      <c r="K43" s="323"/>
      <c r="L43" s="323"/>
      <c r="M43" s="323"/>
      <c r="N43" s="323"/>
      <c r="O43" s="323"/>
      <c r="Q43" s="182"/>
    </row>
    <row r="44" spans="2:17" s="183" customFormat="1" ht="18" customHeight="1">
      <c r="B44" s="307" t="s">
        <v>265</v>
      </c>
      <c r="C44" s="307"/>
      <c r="D44" s="307"/>
      <c r="E44" s="307"/>
      <c r="F44" s="307"/>
      <c r="G44" s="307"/>
      <c r="H44" s="307"/>
      <c r="I44" s="307"/>
      <c r="J44" s="307"/>
      <c r="K44" s="307"/>
      <c r="L44" s="307"/>
      <c r="M44" s="307"/>
      <c r="N44" s="307"/>
      <c r="O44" s="307"/>
      <c r="Q44" s="184"/>
    </row>
    <row r="45" spans="2:17" s="183" customFormat="1" ht="18" customHeight="1">
      <c r="B45" s="307"/>
      <c r="C45" s="307"/>
      <c r="D45" s="307"/>
      <c r="E45" s="307"/>
      <c r="F45" s="307"/>
      <c r="G45" s="307"/>
      <c r="H45" s="307"/>
      <c r="I45" s="307"/>
      <c r="J45" s="307"/>
      <c r="K45" s="307"/>
      <c r="L45" s="307"/>
      <c r="M45" s="307"/>
      <c r="N45" s="307"/>
      <c r="O45" s="307"/>
      <c r="Q45" s="184"/>
    </row>
  </sheetData>
  <mergeCells count="36">
    <mergeCell ref="C18:G18"/>
    <mergeCell ref="M2:O2"/>
    <mergeCell ref="B4:O4"/>
    <mergeCell ref="I8:J8"/>
    <mergeCell ref="K8:O8"/>
    <mergeCell ref="I9:J9"/>
    <mergeCell ref="K9:O9"/>
    <mergeCell ref="I10:J10"/>
    <mergeCell ref="K10:N10"/>
    <mergeCell ref="I11:J11"/>
    <mergeCell ref="K11:N11"/>
    <mergeCell ref="B16:O16"/>
    <mergeCell ref="B19:B21"/>
    <mergeCell ref="C21:O21"/>
    <mergeCell ref="C22:O22"/>
    <mergeCell ref="B23:C23"/>
    <mergeCell ref="F23:J23"/>
    <mergeCell ref="K23:M23"/>
    <mergeCell ref="N23:O23"/>
    <mergeCell ref="Q24:T26"/>
    <mergeCell ref="B25:C25"/>
    <mergeCell ref="B26:C26"/>
    <mergeCell ref="B27:C27"/>
    <mergeCell ref="B28:C28"/>
    <mergeCell ref="B44:O45"/>
    <mergeCell ref="B29:C29"/>
    <mergeCell ref="B30:C30"/>
    <mergeCell ref="B31:C31"/>
    <mergeCell ref="B32:C32"/>
    <mergeCell ref="B33:C33"/>
    <mergeCell ref="B34:C34"/>
    <mergeCell ref="B35:C35"/>
    <mergeCell ref="B36:C36"/>
    <mergeCell ref="B37:C38"/>
    <mergeCell ref="D37:O37"/>
    <mergeCell ref="B42:O43"/>
  </mergeCells>
  <phoneticPr fontId="2"/>
  <conditionalFormatting sqref="K10:N10">
    <cfRule type="containsText" dxfId="8" priority="3" stopIfTrue="1" operator="containsText" text=" ">
      <formula>NOT(ISERROR(SEARCH(" ",K10)))</formula>
    </cfRule>
  </conditionalFormatting>
  <conditionalFormatting sqref="K11:N11">
    <cfRule type="containsText" dxfId="7" priority="1" operator="containsText" text="内線（　　　　　　　　　　）">
      <formula>NOT(ISERROR(SEARCH("内線（　　　　　　　　　　）",K11)))</formula>
    </cfRule>
  </conditionalFormatting>
  <conditionalFormatting sqref="K8:O8">
    <cfRule type="containsText" dxfId="6" priority="2" operator="containsText" text=" ">
      <formula>NOT(ISERROR(SEARCH(" ",K8)))</formula>
    </cfRule>
  </conditionalFormatting>
  <conditionalFormatting sqref="K9:O9">
    <cfRule type="containsBlanks" dxfId="5" priority="5">
      <formula>LEN(TRIM(K9))=0</formula>
    </cfRule>
  </conditionalFormatting>
  <pageMargins left="0.4" right="0.35" top="0.90551181102362199" bottom="0.41" header="0.511811023622047" footer="0.511811023622047"/>
  <pageSetup paperSize="9" scale="6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C6585-9C84-4C3C-AF80-99617C7C30AE}">
  <sheetPr>
    <tabColor theme="6" tint="0.39997558519241921"/>
  </sheetPr>
  <dimension ref="A1:I32"/>
  <sheetViews>
    <sheetView workbookViewId="0">
      <selection activeCell="L4" sqref="L4"/>
    </sheetView>
  </sheetViews>
  <sheetFormatPr baseColWidth="10" defaultColWidth="8.83203125" defaultRowHeight="14"/>
  <cols>
    <col min="1" max="1" width="3.5" bestFit="1" customWidth="1"/>
    <col min="2" max="2" width="8.6640625" customWidth="1"/>
    <col min="3" max="4" width="18.33203125" customWidth="1"/>
    <col min="5" max="5" width="5.33203125" bestFit="1" customWidth="1"/>
    <col min="6" max="6" width="14.33203125" customWidth="1"/>
    <col min="7" max="7" width="3.6640625" customWidth="1"/>
    <col min="8" max="8" width="5.33203125" bestFit="1" customWidth="1"/>
    <col min="9" max="9" width="20.33203125" bestFit="1" customWidth="1"/>
  </cols>
  <sheetData>
    <row r="1" spans="1:9" ht="30" customHeight="1" thickBot="1">
      <c r="A1" s="361" t="s">
        <v>357</v>
      </c>
      <c r="B1" s="361"/>
      <c r="C1" s="361"/>
      <c r="D1" s="361"/>
      <c r="E1" s="361"/>
      <c r="F1" s="361"/>
      <c r="G1" s="361"/>
    </row>
    <row r="2" spans="1:9" ht="16" thickTop="1" thickBot="1">
      <c r="A2" s="42"/>
      <c r="B2" s="43" t="s">
        <v>5</v>
      </c>
      <c r="C2" s="43" t="s">
        <v>3</v>
      </c>
      <c r="D2" s="43" t="s">
        <v>33</v>
      </c>
      <c r="E2" s="43" t="s">
        <v>7</v>
      </c>
      <c r="F2" s="43" t="s">
        <v>0</v>
      </c>
      <c r="G2" s="43" t="s">
        <v>1</v>
      </c>
      <c r="H2" s="43" t="s">
        <v>2</v>
      </c>
      <c r="I2" s="43" t="s">
        <v>152</v>
      </c>
    </row>
    <row r="3" spans="1:9" ht="15" thickTop="1">
      <c r="A3" s="40">
        <v>1</v>
      </c>
      <c r="B3" s="41"/>
      <c r="C3" s="41"/>
      <c r="D3" s="41"/>
      <c r="E3" s="41"/>
      <c r="F3" s="41"/>
      <c r="G3" s="41"/>
      <c r="H3" s="41"/>
      <c r="I3" s="41"/>
    </row>
    <row r="4" spans="1:9">
      <c r="A4" s="36">
        <v>2</v>
      </c>
      <c r="B4" s="37"/>
      <c r="C4" s="37"/>
      <c r="D4" s="37"/>
      <c r="E4" s="37"/>
      <c r="F4" s="37"/>
      <c r="G4" s="37"/>
      <c r="H4" s="37"/>
      <c r="I4" s="37"/>
    </row>
    <row r="5" spans="1:9">
      <c r="A5" s="36">
        <v>3</v>
      </c>
      <c r="B5" s="37"/>
      <c r="C5" s="37"/>
      <c r="D5" s="37"/>
      <c r="E5" s="37"/>
      <c r="F5" s="37"/>
      <c r="G5" s="37"/>
      <c r="H5" s="37"/>
      <c r="I5" s="37"/>
    </row>
    <row r="6" spans="1:9">
      <c r="A6" s="36">
        <v>4</v>
      </c>
      <c r="B6" s="37"/>
      <c r="C6" s="37"/>
      <c r="D6" s="37"/>
      <c r="E6" s="37"/>
      <c r="F6" s="37"/>
      <c r="G6" s="37"/>
      <c r="H6" s="37"/>
      <c r="I6" s="37"/>
    </row>
    <row r="7" spans="1:9">
      <c r="A7" s="36">
        <v>5</v>
      </c>
      <c r="B7" s="37"/>
      <c r="C7" s="37"/>
      <c r="D7" s="37"/>
      <c r="E7" s="37"/>
      <c r="F7" s="37"/>
      <c r="G7" s="37"/>
      <c r="H7" s="37"/>
      <c r="I7" s="37"/>
    </row>
    <row r="8" spans="1:9">
      <c r="A8" s="36">
        <v>6</v>
      </c>
      <c r="B8" s="37"/>
      <c r="C8" s="37"/>
      <c r="D8" s="37"/>
      <c r="E8" s="37"/>
      <c r="F8" s="37"/>
      <c r="G8" s="37"/>
      <c r="H8" s="37"/>
      <c r="I8" s="37"/>
    </row>
    <row r="9" spans="1:9">
      <c r="A9" s="36">
        <v>7</v>
      </c>
      <c r="B9" s="37"/>
      <c r="C9" s="37"/>
      <c r="D9" s="37"/>
      <c r="E9" s="37"/>
      <c r="F9" s="37"/>
      <c r="G9" s="37"/>
      <c r="H9" s="37"/>
      <c r="I9" s="37"/>
    </row>
    <row r="10" spans="1:9">
      <c r="A10" s="36">
        <v>8</v>
      </c>
      <c r="B10" s="37"/>
      <c r="C10" s="37"/>
      <c r="D10" s="37"/>
      <c r="E10" s="37"/>
      <c r="F10" s="37"/>
      <c r="G10" s="37"/>
      <c r="H10" s="37"/>
      <c r="I10" s="37"/>
    </row>
    <row r="11" spans="1:9">
      <c r="A11" s="36">
        <v>9</v>
      </c>
      <c r="B11" s="37"/>
      <c r="C11" s="37"/>
      <c r="D11" s="37"/>
      <c r="E11" s="37"/>
      <c r="F11" s="37"/>
      <c r="G11" s="37"/>
      <c r="H11" s="37"/>
      <c r="I11" s="37"/>
    </row>
    <row r="12" spans="1:9">
      <c r="A12" s="38">
        <v>10</v>
      </c>
      <c r="B12" s="39"/>
      <c r="C12" s="39"/>
      <c r="D12" s="39"/>
      <c r="E12" s="39"/>
      <c r="F12" s="39"/>
      <c r="G12" s="39"/>
      <c r="H12" s="39"/>
      <c r="I12" s="39"/>
    </row>
    <row r="13" spans="1:9">
      <c r="A13" s="34">
        <v>11</v>
      </c>
      <c r="B13" s="35"/>
      <c r="C13" s="35"/>
      <c r="D13" s="35"/>
      <c r="E13" s="35"/>
      <c r="F13" s="35"/>
      <c r="G13" s="35"/>
      <c r="H13" s="35"/>
      <c r="I13" s="35"/>
    </row>
    <row r="14" spans="1:9">
      <c r="A14" s="36">
        <v>12</v>
      </c>
      <c r="B14" s="37"/>
      <c r="C14" s="37"/>
      <c r="D14" s="37"/>
      <c r="E14" s="37"/>
      <c r="F14" s="37"/>
      <c r="G14" s="37"/>
      <c r="H14" s="37"/>
      <c r="I14" s="37"/>
    </row>
    <row r="15" spans="1:9">
      <c r="A15" s="36">
        <v>13</v>
      </c>
      <c r="B15" s="37"/>
      <c r="C15" s="37"/>
      <c r="D15" s="37"/>
      <c r="E15" s="37"/>
      <c r="F15" s="37"/>
      <c r="G15" s="37"/>
      <c r="H15" s="37"/>
      <c r="I15" s="37"/>
    </row>
    <row r="16" spans="1:9">
      <c r="A16" s="36">
        <v>14</v>
      </c>
      <c r="B16" s="37"/>
      <c r="C16" s="37"/>
      <c r="D16" s="37"/>
      <c r="E16" s="37"/>
      <c r="F16" s="37"/>
      <c r="G16" s="37"/>
      <c r="H16" s="37"/>
      <c r="I16" s="37"/>
    </row>
    <row r="17" spans="1:9">
      <c r="A17" s="36">
        <v>15</v>
      </c>
      <c r="B17" s="37"/>
      <c r="C17" s="37"/>
      <c r="D17" s="37"/>
      <c r="E17" s="37"/>
      <c r="F17" s="37"/>
      <c r="G17" s="37"/>
      <c r="H17" s="37"/>
      <c r="I17" s="37"/>
    </row>
    <row r="18" spans="1:9">
      <c r="A18" s="36">
        <v>16</v>
      </c>
      <c r="B18" s="37"/>
      <c r="C18" s="37"/>
      <c r="D18" s="37"/>
      <c r="E18" s="37"/>
      <c r="F18" s="37"/>
      <c r="G18" s="37"/>
      <c r="H18" s="37"/>
      <c r="I18" s="37"/>
    </row>
    <row r="19" spans="1:9">
      <c r="A19" s="36">
        <v>17</v>
      </c>
      <c r="B19" s="37"/>
      <c r="C19" s="37"/>
      <c r="D19" s="37"/>
      <c r="E19" s="37"/>
      <c r="F19" s="37"/>
      <c r="G19" s="37"/>
      <c r="H19" s="37"/>
      <c r="I19" s="37"/>
    </row>
    <row r="20" spans="1:9">
      <c r="A20" s="36">
        <v>18</v>
      </c>
      <c r="B20" s="37"/>
      <c r="C20" s="37"/>
      <c r="D20" s="37"/>
      <c r="E20" s="37"/>
      <c r="F20" s="37"/>
      <c r="G20" s="37"/>
      <c r="H20" s="37"/>
      <c r="I20" s="37"/>
    </row>
    <row r="21" spans="1:9">
      <c r="A21" s="36">
        <v>19</v>
      </c>
      <c r="B21" s="37"/>
      <c r="C21" s="37"/>
      <c r="D21" s="37"/>
      <c r="E21" s="37"/>
      <c r="F21" s="37"/>
      <c r="G21" s="37"/>
      <c r="H21" s="37"/>
      <c r="I21" s="37"/>
    </row>
    <row r="22" spans="1:9">
      <c r="A22" s="38">
        <v>20</v>
      </c>
      <c r="B22" s="39"/>
      <c r="C22" s="39"/>
      <c r="D22" s="39"/>
      <c r="E22" s="39"/>
      <c r="F22" s="39"/>
      <c r="G22" s="39"/>
      <c r="H22" s="39"/>
      <c r="I22" s="39"/>
    </row>
    <row r="23" spans="1:9">
      <c r="A23" s="34">
        <v>21</v>
      </c>
      <c r="B23" s="35"/>
      <c r="C23" s="35"/>
      <c r="D23" s="35"/>
      <c r="E23" s="35"/>
      <c r="F23" s="35"/>
      <c r="G23" s="35"/>
      <c r="H23" s="35"/>
      <c r="I23" s="35"/>
    </row>
    <row r="24" spans="1:9">
      <c r="A24" s="36">
        <v>22</v>
      </c>
      <c r="B24" s="37"/>
      <c r="C24" s="37"/>
      <c r="D24" s="37"/>
      <c r="E24" s="37"/>
      <c r="F24" s="37"/>
      <c r="G24" s="37"/>
      <c r="H24" s="37"/>
      <c r="I24" s="37"/>
    </row>
    <row r="25" spans="1:9">
      <c r="A25" s="36">
        <v>23</v>
      </c>
      <c r="B25" s="37"/>
      <c r="C25" s="37"/>
      <c r="D25" s="37"/>
      <c r="E25" s="37"/>
      <c r="F25" s="37"/>
      <c r="G25" s="37"/>
      <c r="H25" s="37"/>
      <c r="I25" s="37"/>
    </row>
    <row r="26" spans="1:9">
      <c r="A26" s="36">
        <v>24</v>
      </c>
      <c r="B26" s="37"/>
      <c r="C26" s="37"/>
      <c r="D26" s="37"/>
      <c r="E26" s="37"/>
      <c r="F26" s="37"/>
      <c r="G26" s="37"/>
      <c r="H26" s="37"/>
      <c r="I26" s="37"/>
    </row>
    <row r="27" spans="1:9">
      <c r="A27" s="36">
        <v>25</v>
      </c>
      <c r="B27" s="37"/>
      <c r="C27" s="37"/>
      <c r="D27" s="37"/>
      <c r="E27" s="37"/>
      <c r="F27" s="37"/>
      <c r="G27" s="37"/>
      <c r="H27" s="37"/>
      <c r="I27" s="37"/>
    </row>
    <row r="28" spans="1:9">
      <c r="A28" s="36">
        <v>26</v>
      </c>
      <c r="B28" s="37"/>
      <c r="C28" s="37"/>
      <c r="D28" s="37"/>
      <c r="E28" s="37"/>
      <c r="F28" s="37"/>
      <c r="G28" s="37"/>
      <c r="H28" s="37"/>
      <c r="I28" s="37"/>
    </row>
    <row r="29" spans="1:9">
      <c r="A29" s="36">
        <v>27</v>
      </c>
      <c r="B29" s="37"/>
      <c r="C29" s="37"/>
      <c r="D29" s="37"/>
      <c r="E29" s="37"/>
      <c r="F29" s="37"/>
      <c r="G29" s="37"/>
      <c r="H29" s="37"/>
      <c r="I29" s="37"/>
    </row>
    <row r="30" spans="1:9">
      <c r="A30" s="36">
        <v>28</v>
      </c>
      <c r="B30" s="37"/>
      <c r="C30" s="37"/>
      <c r="D30" s="37"/>
      <c r="E30" s="37"/>
      <c r="F30" s="37"/>
      <c r="G30" s="37"/>
      <c r="H30" s="37"/>
      <c r="I30" s="37"/>
    </row>
    <row r="31" spans="1:9">
      <c r="A31" s="36">
        <v>29</v>
      </c>
      <c r="B31" s="37"/>
      <c r="C31" s="37"/>
      <c r="D31" s="37"/>
      <c r="E31" s="37"/>
      <c r="F31" s="37"/>
      <c r="G31" s="37"/>
      <c r="H31" s="37"/>
      <c r="I31" s="37"/>
    </row>
    <row r="32" spans="1:9">
      <c r="A32" s="38">
        <v>30</v>
      </c>
      <c r="B32" s="39"/>
      <c r="C32" s="39"/>
      <c r="D32" s="39"/>
      <c r="E32" s="39"/>
      <c r="F32" s="39"/>
      <c r="G32" s="39"/>
      <c r="H32" s="39"/>
      <c r="I32" s="39"/>
    </row>
  </sheetData>
  <mergeCells count="1">
    <mergeCell ref="A1:G1"/>
  </mergeCells>
  <phoneticPr fontId="2"/>
  <pageMargins left="0.75" right="0.75" top="1" bottom="1" header="0.51200000000000001" footer="0.51200000000000001"/>
  <pageSetup paperSize="9" orientation="landscape"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30389-79F0-459F-91F5-39555B4E4CD3}">
  <dimension ref="A1:H32"/>
  <sheetViews>
    <sheetView workbookViewId="0">
      <selection activeCell="F45" sqref="F45"/>
    </sheetView>
  </sheetViews>
  <sheetFormatPr baseColWidth="10" defaultColWidth="8.83203125" defaultRowHeight="14"/>
  <cols>
    <col min="1" max="1" width="3.5" bestFit="1" customWidth="1"/>
    <col min="2" max="2" width="18.6640625" bestFit="1" customWidth="1"/>
    <col min="3" max="3" width="16.33203125" customWidth="1"/>
    <col min="4" max="4" width="5.33203125" bestFit="1" customWidth="1"/>
    <col min="5" max="5" width="5.33203125" customWidth="1"/>
    <col min="6" max="6" width="18.6640625" customWidth="1"/>
    <col min="7" max="7" width="17.83203125" bestFit="1" customWidth="1"/>
    <col min="8" max="8" width="22.83203125" customWidth="1"/>
  </cols>
  <sheetData>
    <row r="1" spans="1:8" ht="30" customHeight="1">
      <c r="A1" s="362" t="s">
        <v>356</v>
      </c>
      <c r="B1" s="362"/>
      <c r="C1" s="362"/>
      <c r="D1" s="362"/>
      <c r="E1" s="362"/>
      <c r="F1" s="362"/>
      <c r="G1" s="362"/>
    </row>
    <row r="2" spans="1:8" ht="33" customHeight="1">
      <c r="A2" s="12"/>
      <c r="B2" s="13" t="s">
        <v>37</v>
      </c>
      <c r="C2" s="13" t="s">
        <v>3</v>
      </c>
      <c r="D2" s="13" t="s">
        <v>7</v>
      </c>
      <c r="E2" s="71" t="s">
        <v>165</v>
      </c>
      <c r="F2" s="13" t="s">
        <v>35</v>
      </c>
      <c r="G2" s="13" t="s">
        <v>88</v>
      </c>
      <c r="H2" s="13" t="s">
        <v>152</v>
      </c>
    </row>
    <row r="3" spans="1:8">
      <c r="A3" s="34">
        <v>1</v>
      </c>
      <c r="B3" s="35"/>
      <c r="C3" s="35"/>
      <c r="D3" s="35"/>
      <c r="E3" s="35"/>
      <c r="F3" s="35"/>
      <c r="G3" s="35"/>
      <c r="H3" s="41"/>
    </row>
    <row r="4" spans="1:8">
      <c r="A4" s="36">
        <v>2</v>
      </c>
      <c r="B4" s="37"/>
      <c r="C4" s="37"/>
      <c r="D4" s="37"/>
      <c r="E4" s="37"/>
      <c r="F4" s="37"/>
      <c r="G4" s="37"/>
      <c r="H4" s="37"/>
    </row>
    <row r="5" spans="1:8">
      <c r="A5" s="36">
        <v>3</v>
      </c>
      <c r="B5" s="37"/>
      <c r="C5" s="37"/>
      <c r="D5" s="37"/>
      <c r="E5" s="37"/>
      <c r="F5" s="37"/>
      <c r="G5" s="37"/>
      <c r="H5" s="37"/>
    </row>
    <row r="6" spans="1:8">
      <c r="A6" s="36">
        <v>4</v>
      </c>
      <c r="B6" s="37"/>
      <c r="C6" s="37"/>
      <c r="D6" s="37"/>
      <c r="E6" s="37"/>
      <c r="F6" s="37"/>
      <c r="G6" s="37"/>
      <c r="H6" s="37"/>
    </row>
    <row r="7" spans="1:8">
      <c r="A7" s="36">
        <v>5</v>
      </c>
      <c r="B7" s="37"/>
      <c r="C7" s="37"/>
      <c r="D7" s="37"/>
      <c r="E7" s="37"/>
      <c r="F7" s="37"/>
      <c r="G7" s="37"/>
      <c r="H7" s="37"/>
    </row>
    <row r="8" spans="1:8">
      <c r="A8" s="36">
        <v>6</v>
      </c>
      <c r="B8" s="37"/>
      <c r="C8" s="37"/>
      <c r="D8" s="37"/>
      <c r="E8" s="37"/>
      <c r="F8" s="37"/>
      <c r="G8" s="37"/>
      <c r="H8" s="37"/>
    </row>
    <row r="9" spans="1:8">
      <c r="A9" s="36">
        <v>7</v>
      </c>
      <c r="B9" s="37"/>
      <c r="C9" s="37"/>
      <c r="D9" s="37"/>
      <c r="E9" s="37"/>
      <c r="F9" s="37"/>
      <c r="G9" s="37"/>
      <c r="H9" s="37"/>
    </row>
    <row r="10" spans="1:8">
      <c r="A10" s="36">
        <v>8</v>
      </c>
      <c r="B10" s="37"/>
      <c r="C10" s="37"/>
      <c r="D10" s="37"/>
      <c r="E10" s="37"/>
      <c r="F10" s="37"/>
      <c r="G10" s="37"/>
      <c r="H10" s="37"/>
    </row>
    <row r="11" spans="1:8">
      <c r="A11" s="36">
        <v>9</v>
      </c>
      <c r="B11" s="37"/>
      <c r="C11" s="37"/>
      <c r="D11" s="37"/>
      <c r="E11" s="37"/>
      <c r="F11" s="37"/>
      <c r="G11" s="37"/>
      <c r="H11" s="37"/>
    </row>
    <row r="12" spans="1:8">
      <c r="A12" s="38">
        <v>10</v>
      </c>
      <c r="B12" s="39"/>
      <c r="C12" s="39"/>
      <c r="D12" s="39"/>
      <c r="E12" s="39"/>
      <c r="F12" s="39"/>
      <c r="G12" s="39"/>
      <c r="H12" s="39"/>
    </row>
    <row r="13" spans="1:8">
      <c r="A13" s="34">
        <v>11</v>
      </c>
      <c r="B13" s="35"/>
      <c r="C13" s="35"/>
      <c r="D13" s="35"/>
      <c r="E13" s="35"/>
      <c r="F13" s="35"/>
      <c r="G13" s="35"/>
      <c r="H13" s="35"/>
    </row>
    <row r="14" spans="1:8">
      <c r="A14" s="36">
        <v>12</v>
      </c>
      <c r="B14" s="37"/>
      <c r="C14" s="37"/>
      <c r="D14" s="37"/>
      <c r="E14" s="37"/>
      <c r="F14" s="37"/>
      <c r="G14" s="37"/>
      <c r="H14" s="37"/>
    </row>
    <row r="15" spans="1:8">
      <c r="A15" s="36">
        <v>13</v>
      </c>
      <c r="B15" s="37"/>
      <c r="C15" s="37"/>
      <c r="D15" s="37"/>
      <c r="E15" s="37"/>
      <c r="F15" s="37"/>
      <c r="G15" s="37"/>
      <c r="H15" s="37"/>
    </row>
    <row r="16" spans="1:8">
      <c r="A16" s="36">
        <v>14</v>
      </c>
      <c r="B16" s="37"/>
      <c r="C16" s="37"/>
      <c r="D16" s="37"/>
      <c r="E16" s="37"/>
      <c r="F16" s="37"/>
      <c r="G16" s="37"/>
      <c r="H16" s="37"/>
    </row>
    <row r="17" spans="1:8">
      <c r="A17" s="36">
        <v>15</v>
      </c>
      <c r="B17" s="37"/>
      <c r="C17" s="37"/>
      <c r="D17" s="37"/>
      <c r="E17" s="37"/>
      <c r="F17" s="37"/>
      <c r="G17" s="37"/>
      <c r="H17" s="37"/>
    </row>
    <row r="18" spans="1:8">
      <c r="A18" s="36">
        <v>16</v>
      </c>
      <c r="B18" s="37"/>
      <c r="C18" s="37"/>
      <c r="D18" s="37"/>
      <c r="E18" s="37"/>
      <c r="F18" s="37"/>
      <c r="G18" s="37"/>
      <c r="H18" s="37"/>
    </row>
    <row r="19" spans="1:8">
      <c r="A19" s="36">
        <v>17</v>
      </c>
      <c r="B19" s="37"/>
      <c r="C19" s="37"/>
      <c r="D19" s="37"/>
      <c r="E19" s="37"/>
      <c r="F19" s="37"/>
      <c r="G19" s="37"/>
      <c r="H19" s="37"/>
    </row>
    <row r="20" spans="1:8">
      <c r="A20" s="36">
        <v>18</v>
      </c>
      <c r="B20" s="37"/>
      <c r="C20" s="37"/>
      <c r="D20" s="37"/>
      <c r="E20" s="37"/>
      <c r="F20" s="37"/>
      <c r="G20" s="37"/>
      <c r="H20" s="37"/>
    </row>
    <row r="21" spans="1:8">
      <c r="A21" s="36">
        <v>19</v>
      </c>
      <c r="B21" s="37"/>
      <c r="C21" s="37"/>
      <c r="D21" s="37"/>
      <c r="E21" s="37"/>
      <c r="F21" s="37"/>
      <c r="G21" s="37"/>
      <c r="H21" s="37"/>
    </row>
    <row r="22" spans="1:8">
      <c r="A22" s="38">
        <v>20</v>
      </c>
      <c r="B22" s="39"/>
      <c r="C22" s="39"/>
      <c r="D22" s="39"/>
      <c r="E22" s="39"/>
      <c r="F22" s="39"/>
      <c r="G22" s="39"/>
      <c r="H22" s="39"/>
    </row>
    <row r="23" spans="1:8">
      <c r="A23" s="34">
        <v>21</v>
      </c>
      <c r="B23" s="35"/>
      <c r="C23" s="35"/>
      <c r="D23" s="35"/>
      <c r="E23" s="35"/>
      <c r="F23" s="35"/>
      <c r="G23" s="35"/>
      <c r="H23" s="35"/>
    </row>
    <row r="24" spans="1:8">
      <c r="A24" s="36">
        <v>22</v>
      </c>
      <c r="B24" s="37"/>
      <c r="C24" s="37"/>
      <c r="D24" s="37"/>
      <c r="E24" s="37"/>
      <c r="F24" s="37"/>
      <c r="G24" s="37"/>
      <c r="H24" s="37"/>
    </row>
    <row r="25" spans="1:8">
      <c r="A25" s="36">
        <v>23</v>
      </c>
      <c r="B25" s="37"/>
      <c r="C25" s="37"/>
      <c r="D25" s="37"/>
      <c r="E25" s="37"/>
      <c r="F25" s="37"/>
      <c r="G25" s="37"/>
      <c r="H25" s="37"/>
    </row>
    <row r="26" spans="1:8">
      <c r="A26" s="36">
        <v>24</v>
      </c>
      <c r="B26" s="37"/>
      <c r="C26" s="37"/>
      <c r="D26" s="37"/>
      <c r="E26" s="37"/>
      <c r="F26" s="37"/>
      <c r="G26" s="37"/>
      <c r="H26" s="37"/>
    </row>
    <row r="27" spans="1:8">
      <c r="A27" s="36">
        <v>25</v>
      </c>
      <c r="B27" s="37"/>
      <c r="C27" s="37"/>
      <c r="D27" s="37"/>
      <c r="E27" s="37"/>
      <c r="F27" s="37"/>
      <c r="G27" s="37"/>
      <c r="H27" s="37"/>
    </row>
    <row r="28" spans="1:8">
      <c r="A28" s="36">
        <v>26</v>
      </c>
      <c r="B28" s="37"/>
      <c r="C28" s="37"/>
      <c r="D28" s="37"/>
      <c r="E28" s="37"/>
      <c r="F28" s="37"/>
      <c r="G28" s="37"/>
      <c r="H28" s="37"/>
    </row>
    <row r="29" spans="1:8">
      <c r="A29" s="36">
        <v>27</v>
      </c>
      <c r="B29" s="37"/>
      <c r="C29" s="37"/>
      <c r="D29" s="37"/>
      <c r="E29" s="37"/>
      <c r="F29" s="37"/>
      <c r="G29" s="37"/>
      <c r="H29" s="37"/>
    </row>
    <row r="30" spans="1:8">
      <c r="A30" s="36">
        <v>28</v>
      </c>
      <c r="B30" s="37"/>
      <c r="C30" s="37"/>
      <c r="D30" s="37"/>
      <c r="E30" s="37"/>
      <c r="F30" s="37"/>
      <c r="G30" s="37"/>
      <c r="H30" s="37"/>
    </row>
    <row r="31" spans="1:8">
      <c r="A31" s="36">
        <v>29</v>
      </c>
      <c r="B31" s="37"/>
      <c r="C31" s="37"/>
      <c r="D31" s="37"/>
      <c r="E31" s="37"/>
      <c r="F31" s="37"/>
      <c r="G31" s="37"/>
      <c r="H31" s="37"/>
    </row>
    <row r="32" spans="1:8">
      <c r="A32" s="38">
        <v>30</v>
      </c>
      <c r="B32" s="39"/>
      <c r="C32" s="39"/>
      <c r="D32" s="39"/>
      <c r="E32" s="39"/>
      <c r="F32" s="39"/>
      <c r="G32" s="39"/>
      <c r="H32" s="39"/>
    </row>
  </sheetData>
  <mergeCells count="1">
    <mergeCell ref="A1:G1"/>
  </mergeCells>
  <phoneticPr fontId="2"/>
  <pageMargins left="0.75" right="0.75" top="1" bottom="1" header="0.51200000000000001" footer="0.51200000000000001"/>
  <pageSetup paperSize="9" orientation="portrait" horizontalDpi="360"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E1103-B1AA-4EC0-BD77-31BE8F80ED98}">
  <dimension ref="A1:R106"/>
  <sheetViews>
    <sheetView view="pageBreakPreview" zoomScaleNormal="100" zoomScaleSheetLayoutView="100" workbookViewId="0">
      <selection activeCell="O39" sqref="O39"/>
    </sheetView>
  </sheetViews>
  <sheetFormatPr baseColWidth="10" defaultColWidth="8.83203125" defaultRowHeight="14"/>
  <cols>
    <col min="1" max="1" width="2.6640625" style="186" customWidth="1"/>
    <col min="2" max="2" width="2.1640625" style="187" customWidth="1"/>
    <col min="3" max="3" width="9.6640625" style="188" customWidth="1"/>
    <col min="4" max="4" width="2.6640625" style="188" customWidth="1"/>
    <col min="5" max="5" width="12.6640625" style="188" customWidth="1"/>
    <col min="6" max="6" width="10.1640625" style="188" customWidth="1"/>
    <col min="7" max="7" width="10.33203125" style="188" customWidth="1"/>
    <col min="8" max="9" width="10.6640625" style="188" customWidth="1"/>
    <col min="10" max="11" width="8.83203125" style="188"/>
    <col min="12" max="16384" width="8.83203125" style="189"/>
  </cols>
  <sheetData>
    <row r="1" spans="1:18" ht="42" customHeight="1">
      <c r="J1" s="379" t="s">
        <v>266</v>
      </c>
      <c r="K1" s="379"/>
    </row>
    <row r="2" spans="1:18" ht="32" customHeight="1">
      <c r="J2" s="190"/>
      <c r="K2" s="190"/>
    </row>
    <row r="3" spans="1:18" ht="23" customHeight="1">
      <c r="H3" s="191"/>
      <c r="J3" s="380" t="s">
        <v>267</v>
      </c>
      <c r="K3" s="380"/>
      <c r="L3" s="402" t="s">
        <v>313</v>
      </c>
    </row>
    <row r="4" spans="1:18" ht="25" customHeight="1">
      <c r="B4" s="192" t="s">
        <v>268</v>
      </c>
    </row>
    <row r="5" spans="1:18" ht="29" customHeight="1">
      <c r="L5" s="402" t="s">
        <v>312</v>
      </c>
    </row>
    <row r="6" spans="1:18" ht="22" customHeight="1">
      <c r="F6" s="188" t="s">
        <v>269</v>
      </c>
      <c r="G6" s="372" t="s">
        <v>305</v>
      </c>
      <c r="H6" s="372"/>
      <c r="I6" s="372"/>
      <c r="J6" s="372"/>
    </row>
    <row r="7" spans="1:18" ht="22" customHeight="1">
      <c r="F7" s="188" t="s">
        <v>270</v>
      </c>
      <c r="G7" s="372" t="s">
        <v>305</v>
      </c>
      <c r="H7" s="372"/>
      <c r="I7" s="372"/>
      <c r="J7" s="372"/>
      <c r="M7" s="381"/>
      <c r="N7" s="381"/>
      <c r="O7" s="381"/>
      <c r="P7" s="381"/>
      <c r="Q7" s="381"/>
      <c r="R7" s="381"/>
    </row>
    <row r="8" spans="1:18" ht="22" customHeight="1">
      <c r="F8" s="188" t="s">
        <v>271</v>
      </c>
      <c r="G8" s="372" t="s">
        <v>305</v>
      </c>
      <c r="H8" s="372"/>
      <c r="I8" s="372"/>
      <c r="J8" s="372"/>
      <c r="L8" s="189" t="s">
        <v>311</v>
      </c>
      <c r="M8" s="193"/>
      <c r="N8" s="193"/>
      <c r="O8" s="193"/>
      <c r="P8" s="193"/>
      <c r="Q8" s="193"/>
      <c r="R8" s="193"/>
    </row>
    <row r="9" spans="1:18" ht="22" customHeight="1">
      <c r="F9" s="188" t="s">
        <v>272</v>
      </c>
      <c r="G9" s="372" t="s">
        <v>305</v>
      </c>
      <c r="H9" s="372"/>
      <c r="I9" s="372"/>
      <c r="J9" s="372"/>
      <c r="K9" s="194" t="s">
        <v>273</v>
      </c>
    </row>
    <row r="10" spans="1:18" ht="18" customHeight="1"/>
    <row r="11" spans="1:18" ht="41" customHeight="1">
      <c r="A11" s="375" t="s">
        <v>274</v>
      </c>
      <c r="B11" s="375"/>
      <c r="C11" s="375"/>
      <c r="D11" s="375"/>
      <c r="E11" s="375"/>
      <c r="F11" s="375"/>
      <c r="G11" s="375"/>
      <c r="H11" s="375"/>
      <c r="I11" s="375"/>
      <c r="J11" s="375"/>
      <c r="K11" s="375"/>
    </row>
    <row r="12" spans="1:18" ht="18" customHeight="1"/>
    <row r="13" spans="1:18" ht="22" customHeight="1">
      <c r="A13" s="186" t="s">
        <v>275</v>
      </c>
      <c r="B13" s="187" t="s">
        <v>276</v>
      </c>
      <c r="C13" s="195" t="s">
        <v>277</v>
      </c>
      <c r="D13" s="195"/>
      <c r="E13" s="376" t="s">
        <v>278</v>
      </c>
      <c r="F13" s="376"/>
    </row>
    <row r="14" spans="1:18" ht="18" customHeight="1">
      <c r="C14" s="195"/>
      <c r="D14" s="195"/>
    </row>
    <row r="15" spans="1:18" ht="22" customHeight="1">
      <c r="A15" s="186" t="s">
        <v>279</v>
      </c>
      <c r="B15" s="187" t="s">
        <v>276</v>
      </c>
      <c r="C15" s="195" t="s">
        <v>280</v>
      </c>
      <c r="D15" s="195"/>
      <c r="E15" s="195" t="s">
        <v>281</v>
      </c>
      <c r="F15" s="373" t="s">
        <v>305</v>
      </c>
      <c r="G15" s="373"/>
      <c r="H15" s="373"/>
      <c r="I15" s="373"/>
      <c r="J15" s="373"/>
      <c r="K15" s="373"/>
    </row>
    <row r="16" spans="1:18" ht="22" customHeight="1">
      <c r="C16" s="195"/>
      <c r="D16" s="195"/>
      <c r="E16" s="195" t="s">
        <v>282</v>
      </c>
      <c r="F16" s="373" t="s">
        <v>305</v>
      </c>
      <c r="G16" s="373"/>
      <c r="H16" s="373"/>
      <c r="I16" s="373"/>
      <c r="J16" s="373"/>
      <c r="K16" s="373"/>
    </row>
    <row r="17" spans="1:12" ht="22" customHeight="1">
      <c r="C17" s="195"/>
      <c r="D17" s="195"/>
      <c r="E17" s="195" t="s">
        <v>283</v>
      </c>
      <c r="F17" s="373" t="s">
        <v>305</v>
      </c>
      <c r="G17" s="373"/>
      <c r="H17" s="373"/>
      <c r="I17" s="373"/>
      <c r="J17" s="373"/>
      <c r="K17" s="373"/>
    </row>
    <row r="18" spans="1:12" ht="22" customHeight="1">
      <c r="C18" s="195"/>
      <c r="D18" s="195"/>
      <c r="E18" s="195" t="s">
        <v>284</v>
      </c>
      <c r="F18" s="373" t="s">
        <v>305</v>
      </c>
      <c r="G18" s="373"/>
      <c r="H18" s="373"/>
      <c r="I18" s="373"/>
      <c r="J18" s="373"/>
      <c r="K18" s="373"/>
    </row>
    <row r="19" spans="1:12" ht="22" customHeight="1">
      <c r="C19" s="195"/>
      <c r="D19" s="195"/>
      <c r="E19" s="195" t="s">
        <v>285</v>
      </c>
      <c r="F19" s="373" t="s">
        <v>305</v>
      </c>
      <c r="G19" s="373"/>
      <c r="H19" s="373"/>
      <c r="I19" s="373"/>
      <c r="J19" s="373"/>
      <c r="K19" s="373"/>
      <c r="L19" s="189" t="s">
        <v>310</v>
      </c>
    </row>
    <row r="20" spans="1:12" ht="22" customHeight="1">
      <c r="C20" s="195"/>
      <c r="D20" s="195"/>
      <c r="E20" s="195" t="s">
        <v>271</v>
      </c>
      <c r="F20" s="373" t="s">
        <v>305</v>
      </c>
      <c r="G20" s="373"/>
      <c r="H20" s="373"/>
      <c r="I20" s="373"/>
      <c r="J20" s="373"/>
      <c r="K20" s="373"/>
    </row>
    <row r="21" spans="1:12" ht="18" customHeight="1">
      <c r="C21" s="195"/>
      <c r="D21" s="195"/>
    </row>
    <row r="22" spans="1:12" ht="22" customHeight="1">
      <c r="A22" s="186" t="s">
        <v>286</v>
      </c>
      <c r="B22" s="187" t="s">
        <v>276</v>
      </c>
      <c r="C22" s="195" t="s">
        <v>287</v>
      </c>
      <c r="D22" s="195"/>
      <c r="E22" s="377">
        <f>申込書!L7</f>
        <v>45504</v>
      </c>
      <c r="F22" s="377"/>
      <c r="G22" s="196" t="s">
        <v>288</v>
      </c>
      <c r="H22" s="378">
        <f>申込書!L8</f>
        <v>45506</v>
      </c>
      <c r="I22" s="378"/>
    </row>
    <row r="23" spans="1:12" ht="18" customHeight="1">
      <c r="C23" s="195"/>
      <c r="D23" s="195"/>
    </row>
    <row r="24" spans="1:12" ht="22" customHeight="1">
      <c r="A24" s="186" t="s">
        <v>289</v>
      </c>
      <c r="B24" s="187" t="s">
        <v>276</v>
      </c>
      <c r="C24" s="195" t="s">
        <v>290</v>
      </c>
      <c r="D24" s="195"/>
      <c r="E24" s="373" t="s">
        <v>306</v>
      </c>
      <c r="F24" s="373"/>
      <c r="G24" s="373"/>
      <c r="H24" s="373"/>
      <c r="I24" s="373"/>
      <c r="J24" s="373"/>
      <c r="K24" s="373"/>
    </row>
    <row r="25" spans="1:12" ht="18" customHeight="1">
      <c r="C25" s="195"/>
      <c r="D25" s="195"/>
    </row>
    <row r="26" spans="1:12" ht="22" customHeight="1">
      <c r="A26" s="186" t="s">
        <v>291</v>
      </c>
      <c r="B26" s="187" t="s">
        <v>276</v>
      </c>
      <c r="C26" s="195" t="s">
        <v>292</v>
      </c>
      <c r="D26" s="195"/>
      <c r="E26" s="373" t="s">
        <v>305</v>
      </c>
      <c r="F26" s="373"/>
      <c r="G26" s="373"/>
      <c r="H26" s="373"/>
      <c r="I26" s="373"/>
      <c r="J26" s="373"/>
      <c r="K26" s="373"/>
    </row>
    <row r="27" spans="1:12" ht="18" customHeight="1">
      <c r="C27" s="195"/>
      <c r="D27" s="195"/>
    </row>
    <row r="28" spans="1:12" ht="22" customHeight="1">
      <c r="A28" s="186" t="s">
        <v>293</v>
      </c>
      <c r="B28" s="187" t="s">
        <v>276</v>
      </c>
      <c r="C28" s="195" t="s">
        <v>294</v>
      </c>
      <c r="D28" s="195"/>
      <c r="E28" s="197" t="s">
        <v>295</v>
      </c>
    </row>
    <row r="29" spans="1:12" ht="19" customHeight="1">
      <c r="E29" s="374" t="s">
        <v>296</v>
      </c>
      <c r="F29" s="374"/>
      <c r="G29" s="374"/>
      <c r="H29" s="374"/>
      <c r="I29" s="374"/>
      <c r="J29" s="374"/>
      <c r="K29" s="374"/>
    </row>
    <row r="30" spans="1:12" ht="34" customHeight="1"/>
    <row r="31" spans="1:12" ht="38" customHeight="1">
      <c r="E31" s="197" t="s">
        <v>297</v>
      </c>
      <c r="L31" s="189" t="s">
        <v>309</v>
      </c>
    </row>
    <row r="32" spans="1:12" ht="18" customHeight="1">
      <c r="F32" s="195" t="s">
        <v>298</v>
      </c>
      <c r="G32" s="373" t="s">
        <v>305</v>
      </c>
      <c r="H32" s="373"/>
      <c r="I32" s="373"/>
      <c r="J32" s="373"/>
      <c r="K32" s="373"/>
      <c r="L32" s="189" t="s">
        <v>307</v>
      </c>
    </row>
    <row r="33" spans="1:12" ht="18" customHeight="1"/>
    <row r="34" spans="1:12" ht="18" customHeight="1">
      <c r="F34" s="195" t="s">
        <v>299</v>
      </c>
      <c r="G34" s="373" t="s">
        <v>305</v>
      </c>
      <c r="H34" s="373"/>
      <c r="I34" s="373"/>
      <c r="J34" s="373"/>
      <c r="K34" s="373"/>
      <c r="L34" s="189" t="s">
        <v>308</v>
      </c>
    </row>
    <row r="35" spans="1:12" ht="18" customHeight="1"/>
    <row r="36" spans="1:12" s="200" customFormat="1" ht="25" customHeight="1">
      <c r="A36" s="363" t="s">
        <v>300</v>
      </c>
      <c r="B36" s="363"/>
      <c r="C36" s="363"/>
      <c r="D36" s="363"/>
      <c r="E36" s="363"/>
      <c r="F36" s="198"/>
      <c r="G36" s="198"/>
      <c r="H36" s="198"/>
      <c r="I36" s="364"/>
      <c r="J36" s="364"/>
      <c r="K36" s="199"/>
    </row>
    <row r="37" spans="1:12" s="200" customFormat="1" ht="28" customHeight="1">
      <c r="A37" s="366" t="s">
        <v>89</v>
      </c>
      <c r="B37" s="366"/>
      <c r="C37" s="366"/>
      <c r="D37" s="366"/>
      <c r="E37" s="366"/>
      <c r="F37" s="366"/>
      <c r="G37" s="366"/>
      <c r="H37" s="366"/>
      <c r="I37" s="366"/>
      <c r="J37" s="366"/>
      <c r="K37" s="366"/>
    </row>
    <row r="38" spans="1:12" s="200" customFormat="1" ht="368" customHeight="1">
      <c r="A38" s="367" t="s">
        <v>301</v>
      </c>
      <c r="B38" s="367"/>
      <c r="C38" s="367"/>
      <c r="D38" s="367"/>
      <c r="E38" s="367"/>
      <c r="F38" s="367"/>
      <c r="G38" s="367"/>
      <c r="H38" s="367"/>
      <c r="I38" s="367"/>
      <c r="J38" s="367"/>
      <c r="K38" s="367"/>
    </row>
    <row r="39" spans="1:12" s="200" customFormat="1" ht="333" customHeight="1">
      <c r="A39" s="367" t="s">
        <v>302</v>
      </c>
      <c r="B39" s="367"/>
      <c r="C39" s="367"/>
      <c r="D39" s="367"/>
      <c r="E39" s="367"/>
      <c r="F39" s="367"/>
      <c r="G39" s="367"/>
      <c r="H39" s="367"/>
      <c r="I39" s="367"/>
      <c r="J39" s="367"/>
      <c r="K39" s="367"/>
    </row>
    <row r="40" spans="1:12" s="200" customFormat="1" ht="22" customHeight="1">
      <c r="A40" s="368" t="s">
        <v>303</v>
      </c>
      <c r="B40" s="368"/>
      <c r="C40" s="368"/>
      <c r="D40" s="368"/>
      <c r="E40" s="368"/>
      <c r="F40" s="368"/>
      <c r="G40" s="368"/>
      <c r="H40" s="368"/>
      <c r="I40" s="368"/>
      <c r="J40" s="368"/>
      <c r="K40" s="199"/>
    </row>
    <row r="41" spans="1:12" s="200" customFormat="1">
      <c r="A41" s="201"/>
      <c r="B41" s="202"/>
      <c r="C41" s="369" t="str">
        <f>J3</f>
        <v>　　　　年　 　月 　　日</v>
      </c>
      <c r="D41" s="370"/>
      <c r="E41" s="370"/>
      <c r="F41" s="202"/>
      <c r="G41" s="202"/>
      <c r="H41" s="202"/>
      <c r="I41" s="202"/>
      <c r="J41" s="202"/>
      <c r="K41" s="199"/>
      <c r="L41" s="403" t="s">
        <v>314</v>
      </c>
    </row>
    <row r="42" spans="1:12" s="200" customFormat="1" ht="20" customHeight="1">
      <c r="A42" s="201"/>
      <c r="B42" s="202"/>
      <c r="C42" s="202"/>
      <c r="D42" s="202"/>
      <c r="F42" s="203" t="s">
        <v>304</v>
      </c>
      <c r="G42" s="371"/>
      <c r="H42" s="371"/>
      <c r="I42" s="371"/>
      <c r="J42" s="202"/>
      <c r="K42" s="199"/>
      <c r="L42" s="403" t="s">
        <v>315</v>
      </c>
    </row>
    <row r="43" spans="1:12" s="200" customFormat="1">
      <c r="A43" s="204"/>
      <c r="B43" s="202"/>
      <c r="C43" s="202"/>
      <c r="D43" s="202"/>
      <c r="E43" s="202"/>
      <c r="F43" s="202"/>
      <c r="G43" s="365" t="s">
        <v>90</v>
      </c>
      <c r="H43" s="365"/>
      <c r="I43" s="365"/>
      <c r="J43" s="202"/>
      <c r="K43" s="199"/>
    </row>
    <row r="44" spans="1:12" s="200" customFormat="1">
      <c r="A44" s="199"/>
      <c r="B44" s="199"/>
      <c r="C44" s="199"/>
      <c r="D44" s="199"/>
      <c r="E44" s="199"/>
      <c r="F44" s="199"/>
      <c r="G44" s="199"/>
      <c r="H44" s="199"/>
      <c r="I44" s="199"/>
      <c r="J44" s="199"/>
      <c r="K44" s="199"/>
    </row>
    <row r="45" spans="1:12" s="200" customFormat="1">
      <c r="A45" s="199"/>
      <c r="B45" s="199"/>
      <c r="C45" s="199"/>
      <c r="D45" s="199"/>
      <c r="E45" s="199"/>
      <c r="F45" s="199"/>
      <c r="G45" s="199"/>
      <c r="H45" s="199"/>
      <c r="I45" s="199"/>
      <c r="J45" s="199"/>
      <c r="K45" s="199"/>
    </row>
    <row r="46" spans="1:12" s="200" customFormat="1">
      <c r="A46" s="199"/>
      <c r="B46" s="199"/>
      <c r="C46" s="199"/>
      <c r="D46" s="199"/>
      <c r="E46" s="199"/>
      <c r="F46" s="199"/>
      <c r="G46" s="199"/>
      <c r="H46" s="199"/>
      <c r="I46" s="199"/>
      <c r="J46" s="199"/>
      <c r="K46" s="199"/>
    </row>
    <row r="47" spans="1:12" s="200" customFormat="1">
      <c r="A47" s="199"/>
      <c r="B47" s="199"/>
      <c r="C47" s="199"/>
      <c r="D47" s="199"/>
      <c r="E47" s="199"/>
      <c r="F47" s="199"/>
      <c r="G47" s="199"/>
      <c r="H47" s="199"/>
      <c r="I47" s="199"/>
      <c r="J47" s="199"/>
      <c r="K47" s="199"/>
    </row>
    <row r="48" spans="1:12" s="200" customFormat="1">
      <c r="A48" s="199"/>
      <c r="B48" s="199"/>
      <c r="C48" s="199"/>
      <c r="D48" s="199"/>
      <c r="E48" s="199"/>
      <c r="F48" s="199"/>
      <c r="G48" s="199"/>
      <c r="H48" s="199"/>
      <c r="I48" s="199"/>
      <c r="J48" s="199"/>
      <c r="K48" s="199"/>
    </row>
    <row r="49" spans="1:11" s="200" customFormat="1">
      <c r="A49" s="199"/>
      <c r="B49" s="199"/>
      <c r="C49" s="199"/>
      <c r="D49" s="199"/>
      <c r="E49" s="199"/>
      <c r="F49" s="199"/>
      <c r="G49" s="199"/>
      <c r="H49" s="199"/>
      <c r="I49" s="199"/>
      <c r="J49" s="199"/>
      <c r="K49" s="199"/>
    </row>
    <row r="50" spans="1:11" s="200" customFormat="1">
      <c r="A50" s="199"/>
      <c r="B50" s="199"/>
      <c r="C50" s="199"/>
      <c r="D50" s="199"/>
      <c r="E50" s="199"/>
      <c r="F50" s="199"/>
      <c r="G50" s="199"/>
      <c r="H50" s="199"/>
      <c r="I50" s="199"/>
      <c r="J50" s="199"/>
      <c r="K50" s="199"/>
    </row>
    <row r="51" spans="1:11" s="200" customFormat="1">
      <c r="A51" s="199"/>
      <c r="B51" s="199"/>
      <c r="C51" s="199"/>
      <c r="D51" s="199"/>
      <c r="E51" s="199"/>
      <c r="F51" s="199"/>
      <c r="G51" s="199"/>
      <c r="H51" s="199"/>
      <c r="I51" s="199"/>
      <c r="J51" s="199"/>
      <c r="K51" s="199"/>
    </row>
    <row r="52" spans="1:11" s="200" customFormat="1">
      <c r="A52" s="199"/>
      <c r="B52" s="199"/>
      <c r="C52" s="199"/>
      <c r="D52" s="199"/>
      <c r="E52" s="199"/>
      <c r="F52" s="199"/>
      <c r="G52" s="199"/>
      <c r="H52" s="199"/>
      <c r="I52" s="199"/>
      <c r="J52" s="199"/>
      <c r="K52" s="199"/>
    </row>
    <row r="53" spans="1:11" s="200" customFormat="1">
      <c r="A53" s="199"/>
      <c r="B53" s="199"/>
      <c r="C53" s="199"/>
      <c r="D53" s="199"/>
      <c r="E53" s="199"/>
      <c r="F53" s="199"/>
      <c r="G53" s="199"/>
      <c r="H53" s="199"/>
      <c r="I53" s="199"/>
      <c r="J53" s="199"/>
      <c r="K53" s="199"/>
    </row>
    <row r="54" spans="1:11" s="200" customFormat="1">
      <c r="A54" s="199"/>
      <c r="B54" s="199"/>
      <c r="C54" s="199"/>
      <c r="D54" s="199"/>
      <c r="E54" s="199"/>
      <c r="F54" s="199"/>
      <c r="G54" s="199"/>
      <c r="H54" s="199"/>
      <c r="I54" s="199"/>
      <c r="J54" s="199"/>
      <c r="K54" s="199"/>
    </row>
    <row r="55" spans="1:11" s="200" customFormat="1">
      <c r="A55" s="199"/>
      <c r="B55" s="199"/>
      <c r="C55" s="199"/>
      <c r="D55" s="199"/>
      <c r="E55" s="199"/>
      <c r="F55" s="199"/>
      <c r="G55" s="199"/>
      <c r="H55" s="199"/>
      <c r="I55" s="199"/>
      <c r="J55" s="199"/>
      <c r="K55" s="199"/>
    </row>
    <row r="56" spans="1:11" s="200" customFormat="1">
      <c r="A56" s="199"/>
      <c r="B56" s="199"/>
      <c r="C56" s="199"/>
      <c r="D56" s="199"/>
      <c r="E56" s="199"/>
      <c r="F56" s="199"/>
      <c r="G56" s="199"/>
      <c r="H56" s="199"/>
      <c r="I56" s="199"/>
      <c r="J56" s="199"/>
      <c r="K56" s="199"/>
    </row>
    <row r="57" spans="1:11" s="200" customFormat="1">
      <c r="A57" s="199"/>
      <c r="B57" s="199"/>
      <c r="C57" s="199"/>
      <c r="D57" s="199"/>
      <c r="E57" s="199"/>
      <c r="F57" s="199"/>
      <c r="G57" s="199"/>
      <c r="H57" s="199"/>
      <c r="I57" s="199"/>
      <c r="J57" s="199"/>
      <c r="K57" s="199"/>
    </row>
    <row r="58" spans="1:11" s="200" customFormat="1">
      <c r="A58" s="199"/>
      <c r="B58" s="199"/>
      <c r="C58" s="199"/>
      <c r="D58" s="199"/>
      <c r="E58" s="199"/>
      <c r="F58" s="199"/>
      <c r="G58" s="199"/>
      <c r="H58" s="199"/>
      <c r="I58" s="199"/>
      <c r="J58" s="199"/>
      <c r="K58" s="199"/>
    </row>
    <row r="59" spans="1:11" s="200" customFormat="1">
      <c r="A59" s="199"/>
      <c r="B59" s="199"/>
      <c r="C59" s="199"/>
      <c r="D59" s="199"/>
      <c r="E59" s="199"/>
      <c r="F59" s="199"/>
      <c r="G59" s="199"/>
      <c r="H59" s="199"/>
      <c r="I59" s="199"/>
      <c r="J59" s="199"/>
      <c r="K59" s="199"/>
    </row>
    <row r="60" spans="1:11" s="200" customFormat="1">
      <c r="A60" s="199"/>
      <c r="B60" s="199"/>
      <c r="C60" s="199"/>
      <c r="D60" s="199"/>
      <c r="E60" s="199"/>
      <c r="F60" s="199"/>
      <c r="G60" s="199"/>
      <c r="H60" s="199"/>
      <c r="I60" s="199"/>
      <c r="J60" s="199"/>
      <c r="K60" s="199"/>
    </row>
    <row r="61" spans="1:11" s="200" customFormat="1">
      <c r="A61" s="199"/>
      <c r="B61" s="199"/>
      <c r="C61" s="199"/>
      <c r="D61" s="199"/>
      <c r="E61" s="199"/>
      <c r="F61" s="199"/>
      <c r="G61" s="199"/>
      <c r="H61" s="199"/>
      <c r="I61" s="199"/>
      <c r="J61" s="199"/>
      <c r="K61" s="199"/>
    </row>
    <row r="62" spans="1:11">
      <c r="A62" s="199"/>
      <c r="B62" s="199"/>
      <c r="C62" s="199"/>
      <c r="D62" s="199"/>
      <c r="E62" s="199"/>
      <c r="F62" s="199"/>
      <c r="G62" s="199"/>
      <c r="H62" s="199"/>
      <c r="I62" s="199"/>
      <c r="J62" s="199"/>
      <c r="K62" s="199"/>
    </row>
    <row r="63" spans="1:11">
      <c r="A63" s="199"/>
      <c r="B63" s="199"/>
      <c r="C63" s="199"/>
      <c r="D63" s="199"/>
      <c r="E63" s="199"/>
      <c r="F63" s="199"/>
      <c r="G63" s="199"/>
      <c r="H63" s="199"/>
      <c r="I63" s="199"/>
      <c r="J63" s="199"/>
      <c r="K63" s="199"/>
    </row>
    <row r="64" spans="1:11">
      <c r="A64" s="199"/>
      <c r="B64" s="199"/>
      <c r="C64" s="199"/>
      <c r="D64" s="199"/>
      <c r="E64" s="199"/>
      <c r="F64" s="199"/>
      <c r="G64" s="199"/>
      <c r="H64" s="199"/>
      <c r="I64" s="199"/>
      <c r="J64" s="199"/>
      <c r="K64" s="199"/>
    </row>
    <row r="65" spans="1:11">
      <c r="A65" s="199"/>
      <c r="B65" s="199"/>
      <c r="C65" s="199"/>
      <c r="D65" s="199"/>
      <c r="E65" s="199"/>
      <c r="F65" s="199"/>
      <c r="G65" s="199"/>
      <c r="H65" s="199"/>
      <c r="I65" s="199"/>
      <c r="J65" s="199"/>
      <c r="K65" s="199"/>
    </row>
    <row r="66" spans="1:11">
      <c r="A66" s="199"/>
      <c r="B66" s="199"/>
      <c r="C66" s="199"/>
      <c r="D66" s="199"/>
      <c r="E66" s="199"/>
      <c r="F66" s="199"/>
      <c r="G66" s="199"/>
      <c r="H66" s="199"/>
      <c r="I66" s="199"/>
      <c r="J66" s="199"/>
      <c r="K66" s="199"/>
    </row>
    <row r="67" spans="1:11">
      <c r="A67" s="199"/>
      <c r="B67" s="199"/>
      <c r="C67" s="199"/>
      <c r="D67" s="199"/>
      <c r="E67" s="199"/>
      <c r="F67" s="199"/>
      <c r="G67" s="199"/>
      <c r="H67" s="199"/>
      <c r="I67" s="199"/>
      <c r="J67" s="199"/>
      <c r="K67" s="199"/>
    </row>
    <row r="68" spans="1:11">
      <c r="A68" s="199"/>
      <c r="B68" s="199"/>
      <c r="C68" s="199"/>
      <c r="D68" s="199"/>
      <c r="E68" s="199"/>
      <c r="F68" s="199"/>
      <c r="G68" s="199"/>
      <c r="H68" s="199"/>
      <c r="I68" s="199"/>
      <c r="J68" s="199"/>
      <c r="K68" s="199"/>
    </row>
    <row r="69" spans="1:11">
      <c r="A69" s="199"/>
      <c r="B69" s="199"/>
      <c r="C69" s="199"/>
      <c r="D69" s="199"/>
      <c r="E69" s="199"/>
      <c r="F69" s="199"/>
      <c r="G69" s="199"/>
      <c r="H69" s="199"/>
      <c r="I69" s="199"/>
      <c r="J69" s="199"/>
      <c r="K69" s="199"/>
    </row>
    <row r="70" spans="1:11">
      <c r="A70" s="199"/>
      <c r="B70" s="199"/>
      <c r="C70" s="199"/>
      <c r="D70" s="199"/>
      <c r="E70" s="199"/>
      <c r="F70" s="199"/>
      <c r="G70" s="199"/>
      <c r="H70" s="199"/>
      <c r="I70" s="199"/>
      <c r="J70" s="199"/>
      <c r="K70" s="199"/>
    </row>
    <row r="71" spans="1:11">
      <c r="A71" s="199"/>
      <c r="B71" s="199"/>
      <c r="C71" s="199"/>
      <c r="D71" s="199"/>
      <c r="E71" s="199"/>
      <c r="F71" s="199"/>
      <c r="G71" s="199"/>
      <c r="H71" s="199"/>
      <c r="I71" s="199"/>
      <c r="J71" s="199"/>
      <c r="K71" s="199"/>
    </row>
    <row r="72" spans="1:11">
      <c r="A72" s="199"/>
      <c r="B72" s="199"/>
      <c r="C72" s="199"/>
      <c r="D72" s="199"/>
      <c r="E72" s="199"/>
      <c r="F72" s="199"/>
      <c r="G72" s="199"/>
      <c r="H72" s="199"/>
      <c r="I72" s="199"/>
      <c r="J72" s="199"/>
      <c r="K72" s="199"/>
    </row>
    <row r="73" spans="1:11">
      <c r="A73" s="199"/>
      <c r="B73" s="199"/>
      <c r="C73" s="199"/>
      <c r="D73" s="199"/>
      <c r="E73" s="199"/>
      <c r="F73" s="199"/>
      <c r="G73" s="199"/>
      <c r="H73" s="199"/>
      <c r="I73" s="199"/>
      <c r="J73" s="199"/>
      <c r="K73" s="199"/>
    </row>
    <row r="74" spans="1:11">
      <c r="A74" s="199"/>
      <c r="B74" s="199"/>
      <c r="C74" s="199"/>
      <c r="D74" s="199"/>
      <c r="E74" s="199"/>
      <c r="F74" s="199"/>
      <c r="G74" s="199"/>
      <c r="H74" s="199"/>
      <c r="I74" s="199"/>
      <c r="J74" s="199"/>
      <c r="K74" s="199"/>
    </row>
    <row r="75" spans="1:11">
      <c r="A75" s="199"/>
      <c r="B75" s="199"/>
      <c r="C75" s="199"/>
      <c r="D75" s="199"/>
      <c r="E75" s="199"/>
      <c r="F75" s="199"/>
      <c r="G75" s="199"/>
      <c r="H75" s="199"/>
      <c r="I75" s="199"/>
      <c r="J75" s="199"/>
      <c r="K75" s="199"/>
    </row>
    <row r="76" spans="1:11">
      <c r="A76" s="199"/>
      <c r="B76" s="199"/>
      <c r="C76" s="199"/>
      <c r="D76" s="199"/>
      <c r="E76" s="199"/>
      <c r="F76" s="199"/>
      <c r="G76" s="199"/>
      <c r="H76" s="199"/>
      <c r="I76" s="199"/>
      <c r="J76" s="199"/>
      <c r="K76" s="199"/>
    </row>
    <row r="77" spans="1:11">
      <c r="A77" s="199"/>
      <c r="B77" s="199"/>
      <c r="C77" s="199"/>
      <c r="D77" s="199"/>
      <c r="E77" s="199"/>
      <c r="F77" s="199"/>
      <c r="G77" s="199"/>
      <c r="H77" s="199"/>
      <c r="I77" s="199"/>
      <c r="J77" s="199"/>
      <c r="K77" s="199"/>
    </row>
    <row r="78" spans="1:11">
      <c r="A78" s="199"/>
      <c r="B78" s="199"/>
      <c r="C78" s="199"/>
      <c r="D78" s="199"/>
      <c r="E78" s="199"/>
      <c r="F78" s="199"/>
      <c r="G78" s="199"/>
      <c r="H78" s="199"/>
      <c r="I78" s="199"/>
      <c r="J78" s="199"/>
      <c r="K78" s="199"/>
    </row>
    <row r="79" spans="1:11">
      <c r="A79" s="199"/>
      <c r="B79" s="199"/>
      <c r="C79" s="199"/>
      <c r="D79" s="199"/>
      <c r="E79" s="199"/>
      <c r="F79" s="199"/>
      <c r="G79" s="199"/>
      <c r="H79" s="199"/>
      <c r="I79" s="199"/>
      <c r="J79" s="199"/>
      <c r="K79" s="199"/>
    </row>
    <row r="80" spans="1:11">
      <c r="A80" s="199"/>
      <c r="B80" s="199"/>
      <c r="C80" s="199"/>
      <c r="D80" s="199"/>
      <c r="E80" s="199"/>
      <c r="F80" s="199"/>
      <c r="G80" s="199"/>
      <c r="H80" s="199"/>
      <c r="I80" s="199"/>
      <c r="J80" s="199"/>
      <c r="K80" s="199"/>
    </row>
    <row r="81" spans="1:11">
      <c r="A81" s="199"/>
      <c r="B81" s="199"/>
      <c r="C81" s="199"/>
      <c r="D81" s="199"/>
      <c r="E81" s="199"/>
      <c r="F81" s="199"/>
      <c r="G81" s="199"/>
      <c r="H81" s="199"/>
      <c r="I81" s="199"/>
      <c r="J81" s="199"/>
      <c r="K81" s="199"/>
    </row>
    <row r="82" spans="1:11">
      <c r="A82" s="199"/>
      <c r="B82" s="199"/>
      <c r="C82" s="199"/>
      <c r="D82" s="199"/>
      <c r="E82" s="199"/>
      <c r="F82" s="199"/>
      <c r="G82" s="199"/>
      <c r="H82" s="199"/>
      <c r="I82" s="199"/>
      <c r="J82" s="199"/>
      <c r="K82" s="199"/>
    </row>
    <row r="83" spans="1:11">
      <c r="A83" s="199"/>
      <c r="B83" s="199"/>
      <c r="C83" s="199"/>
      <c r="D83" s="199"/>
      <c r="E83" s="199"/>
      <c r="F83" s="199"/>
      <c r="G83" s="199"/>
      <c r="H83" s="199"/>
      <c r="I83" s="199"/>
      <c r="J83" s="199"/>
      <c r="K83" s="199"/>
    </row>
    <row r="84" spans="1:11">
      <c r="A84" s="199"/>
      <c r="B84" s="199"/>
      <c r="C84" s="199"/>
      <c r="D84" s="199"/>
      <c r="E84" s="199"/>
      <c r="F84" s="199"/>
      <c r="G84" s="199"/>
      <c r="H84" s="199"/>
      <c r="I84" s="199"/>
      <c r="J84" s="199"/>
      <c r="K84" s="199"/>
    </row>
    <row r="85" spans="1:11">
      <c r="A85" s="199"/>
      <c r="B85" s="199"/>
      <c r="C85" s="199"/>
      <c r="D85" s="199"/>
      <c r="E85" s="199"/>
      <c r="F85" s="199"/>
      <c r="G85" s="199"/>
      <c r="H85" s="199"/>
      <c r="I85" s="199"/>
      <c r="J85" s="199"/>
      <c r="K85" s="199"/>
    </row>
    <row r="86" spans="1:11">
      <c r="A86" s="199"/>
      <c r="B86" s="199"/>
      <c r="C86" s="199"/>
      <c r="D86" s="199"/>
      <c r="E86" s="199"/>
      <c r="F86" s="199"/>
      <c r="G86" s="199"/>
      <c r="H86" s="199"/>
      <c r="I86" s="199"/>
      <c r="J86" s="199"/>
      <c r="K86" s="199"/>
    </row>
    <row r="87" spans="1:11">
      <c r="A87" s="199"/>
      <c r="B87" s="199"/>
      <c r="C87" s="199"/>
      <c r="D87" s="199"/>
      <c r="E87" s="199"/>
      <c r="F87" s="199"/>
      <c r="G87" s="199"/>
      <c r="H87" s="199"/>
      <c r="I87" s="199"/>
      <c r="J87" s="199"/>
      <c r="K87" s="199"/>
    </row>
    <row r="88" spans="1:11">
      <c r="A88" s="199"/>
      <c r="B88" s="199"/>
      <c r="C88" s="199"/>
      <c r="D88" s="199"/>
      <c r="E88" s="199"/>
      <c r="F88" s="199"/>
      <c r="G88" s="199"/>
      <c r="H88" s="199"/>
      <c r="I88" s="199"/>
      <c r="J88" s="199"/>
      <c r="K88" s="199"/>
    </row>
    <row r="89" spans="1:11">
      <c r="A89" s="199"/>
      <c r="B89" s="199"/>
      <c r="C89" s="199"/>
      <c r="D89" s="199"/>
      <c r="E89" s="199"/>
      <c r="F89" s="199"/>
      <c r="G89" s="199"/>
      <c r="H89" s="199"/>
      <c r="I89" s="199"/>
      <c r="J89" s="199"/>
      <c r="K89" s="199"/>
    </row>
    <row r="90" spans="1:11">
      <c r="A90" s="199"/>
      <c r="B90" s="199"/>
      <c r="C90" s="199"/>
      <c r="D90" s="199"/>
      <c r="E90" s="199"/>
      <c r="F90" s="199"/>
      <c r="G90" s="199"/>
      <c r="H90" s="199"/>
      <c r="I90" s="199"/>
      <c r="J90" s="199"/>
      <c r="K90" s="199"/>
    </row>
    <row r="91" spans="1:11">
      <c r="A91" s="199"/>
      <c r="B91" s="199"/>
      <c r="C91" s="199"/>
      <c r="D91" s="199"/>
      <c r="E91" s="199"/>
      <c r="F91" s="199"/>
      <c r="G91" s="199"/>
      <c r="H91" s="199"/>
      <c r="I91" s="199"/>
      <c r="J91" s="199"/>
      <c r="K91" s="199"/>
    </row>
    <row r="92" spans="1:11">
      <c r="A92" s="199"/>
      <c r="B92" s="199"/>
      <c r="C92" s="199"/>
      <c r="D92" s="199"/>
      <c r="E92" s="199"/>
      <c r="F92" s="199"/>
      <c r="G92" s="199"/>
      <c r="H92" s="199"/>
      <c r="I92" s="199"/>
      <c r="J92" s="199"/>
      <c r="K92" s="199"/>
    </row>
    <row r="93" spans="1:11">
      <c r="A93" s="199"/>
      <c r="B93" s="199"/>
      <c r="C93" s="199"/>
      <c r="D93" s="199"/>
      <c r="E93" s="199"/>
      <c r="F93" s="199"/>
      <c r="G93" s="199"/>
      <c r="H93" s="199"/>
      <c r="I93" s="199"/>
      <c r="J93" s="199"/>
      <c r="K93" s="199"/>
    </row>
    <row r="94" spans="1:11">
      <c r="A94" s="199"/>
      <c r="B94" s="199"/>
      <c r="C94" s="199"/>
      <c r="D94" s="199"/>
      <c r="E94" s="199"/>
      <c r="F94" s="199"/>
      <c r="G94" s="199"/>
      <c r="H94" s="199"/>
      <c r="I94" s="199"/>
      <c r="J94" s="199"/>
      <c r="K94" s="199"/>
    </row>
    <row r="95" spans="1:11">
      <c r="A95" s="199"/>
      <c r="B95" s="199"/>
      <c r="C95" s="199"/>
      <c r="D95" s="199"/>
      <c r="E95" s="199"/>
      <c r="F95" s="199"/>
      <c r="G95" s="199"/>
      <c r="H95" s="199"/>
      <c r="I95" s="199"/>
      <c r="J95" s="199"/>
      <c r="K95" s="199"/>
    </row>
    <row r="96" spans="1:11">
      <c r="A96" s="199"/>
      <c r="B96" s="199"/>
      <c r="C96" s="199"/>
      <c r="D96" s="199"/>
      <c r="E96" s="199"/>
      <c r="F96" s="199"/>
      <c r="G96" s="199"/>
      <c r="H96" s="199"/>
      <c r="I96" s="199"/>
      <c r="J96" s="199"/>
      <c r="K96" s="199"/>
    </row>
    <row r="97" spans="1:11">
      <c r="A97" s="199"/>
      <c r="B97" s="199"/>
      <c r="C97" s="199"/>
      <c r="D97" s="199"/>
      <c r="E97" s="199"/>
      <c r="F97" s="199"/>
      <c r="G97" s="199"/>
      <c r="H97" s="199"/>
      <c r="I97" s="199"/>
      <c r="J97" s="199"/>
      <c r="K97" s="199"/>
    </row>
    <row r="98" spans="1:11">
      <c r="A98" s="199"/>
      <c r="B98" s="199"/>
      <c r="C98" s="199"/>
      <c r="D98" s="199"/>
      <c r="E98" s="199"/>
      <c r="F98" s="199"/>
      <c r="G98" s="199"/>
      <c r="H98" s="199"/>
      <c r="I98" s="199"/>
      <c r="J98" s="199"/>
      <c r="K98" s="199"/>
    </row>
    <row r="99" spans="1:11">
      <c r="A99" s="199"/>
      <c r="B99" s="199"/>
      <c r="C99" s="199"/>
      <c r="D99" s="199"/>
      <c r="E99" s="199"/>
      <c r="F99" s="199"/>
      <c r="G99" s="199"/>
      <c r="H99" s="199"/>
      <c r="I99" s="199"/>
      <c r="J99" s="199"/>
      <c r="K99" s="199"/>
    </row>
    <row r="100" spans="1:11">
      <c r="A100" s="199"/>
      <c r="B100" s="199"/>
      <c r="C100" s="199"/>
      <c r="D100" s="199"/>
      <c r="E100" s="199"/>
      <c r="F100" s="199"/>
      <c r="G100" s="199"/>
      <c r="H100" s="199"/>
      <c r="I100" s="199"/>
      <c r="J100" s="199"/>
      <c r="K100" s="199"/>
    </row>
    <row r="101" spans="1:11">
      <c r="A101" s="199"/>
      <c r="B101" s="199"/>
      <c r="C101" s="199"/>
      <c r="D101" s="199"/>
      <c r="E101" s="199"/>
      <c r="F101" s="199"/>
      <c r="G101" s="199"/>
      <c r="H101" s="199"/>
      <c r="I101" s="199"/>
      <c r="J101" s="199"/>
      <c r="K101" s="199"/>
    </row>
    <row r="102" spans="1:11">
      <c r="A102" s="199"/>
      <c r="B102" s="199"/>
      <c r="C102" s="199"/>
      <c r="D102" s="199"/>
      <c r="E102" s="199"/>
      <c r="F102" s="199"/>
      <c r="G102" s="199"/>
      <c r="H102" s="199"/>
      <c r="I102" s="199"/>
      <c r="J102" s="199"/>
      <c r="K102" s="199"/>
    </row>
    <row r="103" spans="1:11">
      <c r="A103" s="199"/>
      <c r="B103" s="199"/>
      <c r="C103" s="199"/>
      <c r="D103" s="199"/>
      <c r="E103" s="199"/>
      <c r="F103" s="199"/>
      <c r="G103" s="199"/>
      <c r="H103" s="199"/>
      <c r="I103" s="199"/>
      <c r="J103" s="199"/>
      <c r="K103" s="199"/>
    </row>
    <row r="104" spans="1:11">
      <c r="A104" s="199"/>
      <c r="B104" s="199"/>
      <c r="C104" s="199"/>
      <c r="D104" s="199"/>
      <c r="E104" s="199"/>
      <c r="F104" s="199"/>
      <c r="G104" s="199"/>
      <c r="H104" s="199"/>
      <c r="I104" s="199"/>
      <c r="J104" s="199"/>
      <c r="K104" s="199"/>
    </row>
    <row r="105" spans="1:11">
      <c r="A105" s="199"/>
      <c r="B105" s="199"/>
      <c r="C105" s="199"/>
      <c r="D105" s="199"/>
      <c r="E105" s="199"/>
      <c r="F105" s="199"/>
      <c r="G105" s="199"/>
      <c r="H105" s="199"/>
      <c r="I105" s="199"/>
      <c r="J105" s="199"/>
      <c r="K105" s="199"/>
    </row>
    <row r="106" spans="1:11">
      <c r="A106" s="199"/>
      <c r="B106" s="199"/>
      <c r="C106" s="199"/>
      <c r="D106" s="199"/>
      <c r="E106" s="199"/>
      <c r="F106" s="199"/>
      <c r="G106" s="199"/>
      <c r="H106" s="199"/>
      <c r="I106" s="199"/>
      <c r="J106" s="199"/>
      <c r="K106" s="199"/>
    </row>
  </sheetData>
  <mergeCells count="31">
    <mergeCell ref="M7:R7"/>
    <mergeCell ref="H22:I22"/>
    <mergeCell ref="J1:K1"/>
    <mergeCell ref="J3:K3"/>
    <mergeCell ref="G6:J6"/>
    <mergeCell ref="G7:J7"/>
    <mergeCell ref="G8:J8"/>
    <mergeCell ref="E26:K26"/>
    <mergeCell ref="E29:K29"/>
    <mergeCell ref="G32:K32"/>
    <mergeCell ref="G34:K34"/>
    <mergeCell ref="E24:K24"/>
    <mergeCell ref="G9:J9"/>
    <mergeCell ref="A11:K11"/>
    <mergeCell ref="E13:F13"/>
    <mergeCell ref="F15:K15"/>
    <mergeCell ref="F16:K16"/>
    <mergeCell ref="F17:K17"/>
    <mergeCell ref="F18:K18"/>
    <mergeCell ref="F19:K19"/>
    <mergeCell ref="F20:K20"/>
    <mergeCell ref="E22:F22"/>
    <mergeCell ref="A36:E36"/>
    <mergeCell ref="I36:J36"/>
    <mergeCell ref="G43:I43"/>
    <mergeCell ref="A37:K37"/>
    <mergeCell ref="A38:K38"/>
    <mergeCell ref="A39:K39"/>
    <mergeCell ref="A40:J40"/>
    <mergeCell ref="C41:E41"/>
    <mergeCell ref="G42:I42"/>
  </mergeCells>
  <phoneticPr fontId="2"/>
  <conditionalFormatting sqref="E22:F22 H22:I22">
    <cfRule type="containsText" dxfId="4" priority="3" operator="containsText" text="       　　年　　月　　日">
      <formula>NOT(ISERROR(SEARCH("       　　年　　月　　日",E22)))</formula>
    </cfRule>
  </conditionalFormatting>
  <conditionalFormatting sqref="E26:K26">
    <cfRule type="containsText" dxfId="3" priority="2" operator="containsText" text="　">
      <formula>NOT(ISERROR(SEARCH("　",E26)))</formula>
    </cfRule>
  </conditionalFormatting>
  <conditionalFormatting sqref="F15:K20">
    <cfRule type="containsText" dxfId="2" priority="4" operator="containsText" text="　">
      <formula>NOT(ISERROR(SEARCH("　",F15)))</formula>
    </cfRule>
  </conditionalFormatting>
  <conditionalFormatting sqref="G6:J9">
    <cfRule type="containsText" dxfId="1" priority="6" operator="containsText" text="　">
      <formula>NOT(ISERROR(SEARCH("　",G6)))</formula>
    </cfRule>
  </conditionalFormatting>
  <conditionalFormatting sqref="G32:K32 G34:K34">
    <cfRule type="containsText" dxfId="0" priority="1" operator="containsText" text="　">
      <formula>NOT(ISERROR(SEARCH("　",G32)))</formula>
    </cfRule>
  </conditionalFormatting>
  <dataValidations count="1">
    <dataValidation type="list" allowBlank="1" showInputMessage="1" showErrorMessage="1" sqref="E13:F13" xr:uid="{19615DF1-50DC-47FA-B0A1-E8E8FF56503F}">
      <formula1>"　,海鷹丸,神鷹丸,汐路丸,ひよどり,やよい"</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rowBreaks count="1" manualBreakCount="1">
    <brk id="35" max="10" man="1"/>
  </rowBreaks>
  <ignoredErrors>
    <ignoredError sqref="H22 E2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3498A-FEDD-4C1B-A9E6-8D7F63708F12}">
  <sheetPr>
    <tabColor theme="6" tint="0.79998168889431442"/>
  </sheetPr>
  <dimension ref="A1:R22"/>
  <sheetViews>
    <sheetView zoomScaleNormal="100" workbookViewId="0">
      <selection activeCell="B8" sqref="B8"/>
    </sheetView>
  </sheetViews>
  <sheetFormatPr baseColWidth="10" defaultColWidth="10.6640625" defaultRowHeight="20" customHeight="1"/>
  <cols>
    <col min="1" max="1" width="14.33203125" style="51" customWidth="1"/>
    <col min="2" max="2" width="21.33203125" style="51" customWidth="1"/>
    <col min="3" max="3" width="7.33203125" style="51" customWidth="1"/>
    <col min="4" max="4" width="14.33203125" style="51" customWidth="1"/>
    <col min="5" max="5" width="21.33203125" style="51" customWidth="1"/>
    <col min="6" max="6" width="7.33203125" style="51" customWidth="1"/>
    <col min="7" max="7" width="14.33203125" style="51" customWidth="1"/>
    <col min="8" max="8" width="21.33203125" style="51" customWidth="1"/>
    <col min="9" max="9" width="7.33203125" style="51" customWidth="1"/>
    <col min="10" max="16384" width="10.6640625" style="51"/>
  </cols>
  <sheetData>
    <row r="1" spans="1:18" ht="15.75" customHeight="1">
      <c r="H1" s="382" t="s">
        <v>154</v>
      </c>
      <c r="I1" s="382"/>
    </row>
    <row r="2" spans="1:18" ht="14.25" customHeight="1">
      <c r="H2" s="383">
        <f>DATE(申込書!F3+118,申込書!H3,申込書!J3)</f>
        <v>45473</v>
      </c>
      <c r="I2" s="383"/>
    </row>
    <row r="3" spans="1:18" ht="20" customHeight="1">
      <c r="A3" s="384" t="s">
        <v>155</v>
      </c>
      <c r="B3" s="384"/>
      <c r="C3" s="384"/>
      <c r="D3" s="384"/>
      <c r="E3" s="384"/>
      <c r="F3" s="384"/>
      <c r="G3" s="384"/>
      <c r="H3" s="384"/>
      <c r="I3" s="384"/>
      <c r="J3" s="52"/>
      <c r="K3" s="52"/>
      <c r="L3" s="52"/>
      <c r="M3" s="52"/>
      <c r="N3" s="52"/>
      <c r="O3" s="52"/>
      <c r="P3" s="52"/>
      <c r="Q3" s="52"/>
      <c r="R3" s="52"/>
    </row>
    <row r="4" spans="1:18" ht="20" customHeight="1">
      <c r="A4" s="53" t="s">
        <v>156</v>
      </c>
      <c r="B4" s="53"/>
      <c r="C4" s="53"/>
      <c r="D4" s="53"/>
      <c r="E4" s="53"/>
    </row>
    <row r="5" spans="1:18" ht="16.5" customHeight="1">
      <c r="A5" s="54" t="s">
        <v>157</v>
      </c>
      <c r="B5" s="385" t="s">
        <v>158</v>
      </c>
    </row>
    <row r="6" spans="1:18" ht="16.5" customHeight="1">
      <c r="A6" s="54" t="s">
        <v>159</v>
      </c>
      <c r="B6" s="385"/>
    </row>
    <row r="7" spans="1:18" ht="16.5" customHeight="1">
      <c r="A7" s="54" t="s">
        <v>160</v>
      </c>
      <c r="B7" s="385"/>
      <c r="I7" s="55"/>
    </row>
    <row r="8" spans="1:18" ht="23.25" customHeight="1">
      <c r="A8" s="56" t="s">
        <v>161</v>
      </c>
      <c r="B8" s="57">
        <f>DATE(申込書!F7+118,申込書!H7,申込書!J7)</f>
        <v>45504</v>
      </c>
      <c r="C8" s="56" t="s">
        <v>24</v>
      </c>
      <c r="D8" s="386">
        <f>DATE(申込書!F8+118,申込書!H8,申込書!J8)</f>
        <v>45506</v>
      </c>
      <c r="E8" s="386"/>
      <c r="I8" s="58"/>
    </row>
    <row r="9" spans="1:18" ht="31.5" customHeight="1">
      <c r="A9" s="59" t="s">
        <v>162</v>
      </c>
      <c r="B9" s="60" t="s">
        <v>163</v>
      </c>
      <c r="C9" s="61" t="s">
        <v>32</v>
      </c>
      <c r="D9" s="62" t="s">
        <v>162</v>
      </c>
      <c r="E9" s="60" t="s">
        <v>163</v>
      </c>
      <c r="F9" s="63" t="s">
        <v>32</v>
      </c>
      <c r="G9" s="64" t="s">
        <v>162</v>
      </c>
      <c r="H9" s="60" t="s">
        <v>163</v>
      </c>
      <c r="I9" s="60" t="s">
        <v>32</v>
      </c>
    </row>
    <row r="10" spans="1:18" ht="32.25" customHeight="1">
      <c r="A10" s="65"/>
      <c r="B10" s="65"/>
      <c r="C10" s="66"/>
      <c r="D10" s="67"/>
      <c r="E10" s="65"/>
      <c r="F10" s="68"/>
      <c r="G10" s="69"/>
      <c r="H10" s="65"/>
      <c r="I10" s="70"/>
    </row>
    <row r="11" spans="1:18" ht="32.25" customHeight="1">
      <c r="A11" s="65"/>
      <c r="B11" s="65"/>
      <c r="C11" s="66"/>
      <c r="D11" s="67"/>
      <c r="E11" s="65"/>
      <c r="F11" s="68"/>
      <c r="G11" s="69"/>
      <c r="H11" s="65"/>
      <c r="I11" s="70"/>
    </row>
    <row r="12" spans="1:18" ht="32.25" customHeight="1">
      <c r="A12" s="65"/>
      <c r="B12" s="65"/>
      <c r="C12" s="66"/>
      <c r="D12" s="67"/>
      <c r="E12" s="65"/>
      <c r="F12" s="68"/>
      <c r="G12" s="69"/>
      <c r="H12" s="65"/>
      <c r="I12" s="70"/>
    </row>
    <row r="13" spans="1:18" ht="32.25" customHeight="1">
      <c r="A13" s="65"/>
      <c r="B13" s="65"/>
      <c r="C13" s="66"/>
      <c r="D13" s="67"/>
      <c r="E13" s="65"/>
      <c r="F13" s="68"/>
      <c r="G13" s="69"/>
      <c r="H13" s="65"/>
      <c r="I13" s="70"/>
    </row>
    <row r="14" spans="1:18" ht="32.25" customHeight="1">
      <c r="A14" s="65"/>
      <c r="B14" s="65"/>
      <c r="C14" s="66"/>
      <c r="D14" s="67"/>
      <c r="E14" s="65"/>
      <c r="F14" s="68"/>
      <c r="G14" s="69"/>
      <c r="H14" s="65"/>
      <c r="I14" s="70"/>
    </row>
    <row r="15" spans="1:18" ht="32.25" customHeight="1">
      <c r="A15" s="65"/>
      <c r="B15" s="65"/>
      <c r="C15" s="66"/>
      <c r="D15" s="67"/>
      <c r="E15" s="65"/>
      <c r="F15" s="68"/>
      <c r="G15" s="69"/>
      <c r="H15" s="65"/>
      <c r="I15" s="70"/>
    </row>
    <row r="16" spans="1:18" ht="32.25" customHeight="1">
      <c r="A16" s="65"/>
      <c r="B16" s="65"/>
      <c r="C16" s="66"/>
      <c r="D16" s="67"/>
      <c r="E16" s="65"/>
      <c r="F16" s="68"/>
      <c r="G16" s="69"/>
      <c r="H16" s="65"/>
      <c r="I16" s="70"/>
    </row>
    <row r="17" spans="1:9" ht="32.25" customHeight="1">
      <c r="A17" s="65"/>
      <c r="B17" s="65"/>
      <c r="C17" s="66"/>
      <c r="D17" s="67"/>
      <c r="E17" s="65"/>
      <c r="F17" s="68"/>
      <c r="G17" s="69"/>
      <c r="H17" s="65"/>
      <c r="I17" s="70"/>
    </row>
    <row r="18" spans="1:9" ht="32.25" customHeight="1">
      <c r="A18" s="65"/>
      <c r="B18" s="65"/>
      <c r="C18" s="66"/>
      <c r="D18" s="67"/>
      <c r="E18" s="65"/>
      <c r="F18" s="68"/>
      <c r="G18" s="69"/>
      <c r="H18" s="65"/>
      <c r="I18" s="70"/>
    </row>
    <row r="19" spans="1:9" ht="32.25" customHeight="1">
      <c r="A19" s="65"/>
      <c r="B19" s="65"/>
      <c r="C19" s="66"/>
      <c r="D19" s="67"/>
      <c r="E19" s="65"/>
      <c r="F19" s="68"/>
      <c r="G19" s="69"/>
      <c r="H19" s="65"/>
      <c r="I19" s="70"/>
    </row>
    <row r="20" spans="1:9" ht="32.25" customHeight="1">
      <c r="A20" s="65"/>
      <c r="B20" s="65"/>
      <c r="C20" s="66"/>
      <c r="D20" s="67"/>
      <c r="E20" s="65"/>
      <c r="F20" s="68"/>
      <c r="G20" s="69"/>
      <c r="H20" s="65"/>
      <c r="I20" s="70"/>
    </row>
    <row r="21" spans="1:9" ht="32.25" customHeight="1">
      <c r="A21" s="65"/>
      <c r="B21" s="65"/>
      <c r="C21" s="66"/>
      <c r="D21" s="67"/>
      <c r="E21" s="65"/>
      <c r="F21" s="68"/>
      <c r="G21" s="69"/>
      <c r="H21" s="65"/>
      <c r="I21" s="70"/>
    </row>
    <row r="22" spans="1:9" ht="20" customHeight="1">
      <c r="A22" s="51" t="s">
        <v>164</v>
      </c>
    </row>
  </sheetData>
  <mergeCells count="5">
    <mergeCell ref="H1:I1"/>
    <mergeCell ref="H2:I2"/>
    <mergeCell ref="A3:I3"/>
    <mergeCell ref="B5:B7"/>
    <mergeCell ref="D8:E8"/>
  </mergeCells>
  <phoneticPr fontId="2"/>
  <pageMargins left="0.98425196850393704" right="0.78740157480314965" top="0.59055118110236227" bottom="0.59055118110236227" header="0.51181102362204722" footer="0.51181102362204722"/>
  <pageSetup paperSize="9" scale="9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93"/>
  <sheetViews>
    <sheetView view="pageBreakPreview" zoomScaleNormal="100" zoomScaleSheetLayoutView="100" workbookViewId="0">
      <selection activeCell="W3" sqref="W3"/>
    </sheetView>
  </sheetViews>
  <sheetFormatPr baseColWidth="10" defaultColWidth="2.6640625" defaultRowHeight="16.25" customHeight="1"/>
  <cols>
    <col min="1" max="1" width="3.6640625" style="75" customWidth="1"/>
    <col min="2" max="12" width="2.6640625" style="75"/>
    <col min="13" max="13" width="2.6640625" style="75" customWidth="1"/>
    <col min="14" max="26" width="2.6640625" style="75"/>
    <col min="27" max="27" width="3.1640625" style="75" customWidth="1"/>
    <col min="28" max="16384" width="2.6640625" style="75"/>
  </cols>
  <sheetData>
    <row r="1" spans="1:32" ht="22">
      <c r="F1" s="76" t="s">
        <v>171</v>
      </c>
      <c r="AF1" s="95"/>
    </row>
    <row r="2" spans="1:32" ht="16.25" customHeight="1">
      <c r="AA2" s="77"/>
      <c r="AF2" s="96" t="s">
        <v>184</v>
      </c>
    </row>
    <row r="3" spans="1:32" ht="16.25" customHeight="1">
      <c r="AF3" s="74" t="s">
        <v>31</v>
      </c>
    </row>
    <row r="4" spans="1:32" ht="16.25" customHeight="1">
      <c r="AF4" s="74"/>
    </row>
    <row r="5" spans="1:32" ht="19.25" customHeight="1">
      <c r="A5" s="78" t="s">
        <v>173</v>
      </c>
    </row>
    <row r="6" spans="1:32" ht="16.25" customHeight="1">
      <c r="B6" s="75" t="s">
        <v>185</v>
      </c>
    </row>
    <row r="7" spans="1:32" ht="16.25" customHeight="1">
      <c r="B7" s="75" t="s">
        <v>186</v>
      </c>
    </row>
    <row r="9" spans="1:32" ht="16.25" customHeight="1">
      <c r="B9" s="75" t="s">
        <v>196</v>
      </c>
    </row>
    <row r="11" spans="1:32" ht="16.25" customHeight="1">
      <c r="B11" s="75" t="s">
        <v>197</v>
      </c>
    </row>
    <row r="12" spans="1:32" ht="16.25" customHeight="1">
      <c r="C12" s="75" t="s">
        <v>220</v>
      </c>
    </row>
    <row r="14" spans="1:32" ht="16.25" customHeight="1">
      <c r="B14" s="75" t="s">
        <v>198</v>
      </c>
    </row>
    <row r="16" spans="1:32" ht="19.25" customHeight="1">
      <c r="A16" s="78" t="s">
        <v>172</v>
      </c>
    </row>
    <row r="17" spans="1:24" ht="16.25" customHeight="1">
      <c r="A17" s="79"/>
      <c r="B17" s="75" t="s">
        <v>187</v>
      </c>
    </row>
    <row r="18" spans="1:24" ht="16.25" customHeight="1">
      <c r="A18" s="79"/>
      <c r="C18" s="75" t="s">
        <v>174</v>
      </c>
    </row>
    <row r="19" spans="1:24" ht="16.25" customHeight="1">
      <c r="A19" s="79"/>
    </row>
    <row r="20" spans="1:24" ht="16.25" customHeight="1">
      <c r="B20" s="75" t="s">
        <v>189</v>
      </c>
    </row>
    <row r="21" spans="1:24" ht="16.25" customHeight="1">
      <c r="C21" s="75" t="s">
        <v>188</v>
      </c>
    </row>
    <row r="23" spans="1:24" ht="19.25" customHeight="1">
      <c r="A23" s="78" t="s">
        <v>213</v>
      </c>
    </row>
    <row r="24" spans="1:24" ht="16.25" customHeight="1">
      <c r="C24" s="75" t="s">
        <v>216</v>
      </c>
    </row>
    <row r="25" spans="1:24" ht="16.25" customHeight="1">
      <c r="B25" s="75" t="s">
        <v>217</v>
      </c>
    </row>
    <row r="26" spans="1:24" ht="16.25" customHeight="1">
      <c r="C26" s="75" t="s">
        <v>218</v>
      </c>
    </row>
    <row r="27" spans="1:24" ht="16.25" customHeight="1">
      <c r="B27" s="75" t="s">
        <v>219</v>
      </c>
    </row>
    <row r="29" spans="1:24" ht="19.25" customHeight="1">
      <c r="A29" s="78" t="s">
        <v>242</v>
      </c>
    </row>
    <row r="30" spans="1:24" ht="16.25" customHeight="1">
      <c r="B30" s="72" t="s">
        <v>193</v>
      </c>
      <c r="C30" s="72"/>
      <c r="D30" s="72"/>
      <c r="X30" s="72"/>
    </row>
    <row r="31" spans="1:24" ht="16.25" customHeight="1">
      <c r="B31" s="72" t="s">
        <v>194</v>
      </c>
      <c r="C31" s="72"/>
      <c r="D31" s="72"/>
      <c r="W31" s="72"/>
    </row>
    <row r="32" spans="1:24" ht="16.25" customHeight="1">
      <c r="B32" s="72" t="s">
        <v>246</v>
      </c>
      <c r="C32" s="72"/>
      <c r="D32" s="72"/>
      <c r="W32" s="72"/>
    </row>
    <row r="33" spans="1:32" ht="16.25" customHeight="1">
      <c r="B33" s="72" t="s">
        <v>247</v>
      </c>
      <c r="C33" s="72"/>
      <c r="D33" s="72"/>
      <c r="W33" s="72"/>
    </row>
    <row r="34" spans="1:32" ht="16.25" customHeight="1">
      <c r="B34" s="72" t="s">
        <v>195</v>
      </c>
      <c r="C34" s="72"/>
      <c r="D34" s="72"/>
      <c r="W34" s="72"/>
    </row>
    <row r="35" spans="1:32" ht="16.25" customHeight="1">
      <c r="B35" s="72" t="s">
        <v>245</v>
      </c>
      <c r="C35" s="72"/>
      <c r="D35" s="72"/>
      <c r="W35" s="72"/>
    </row>
    <row r="36" spans="1:32" ht="16.25" customHeight="1">
      <c r="B36" s="72" t="s">
        <v>248</v>
      </c>
      <c r="C36" s="72"/>
      <c r="D36" s="72"/>
      <c r="W36" s="72"/>
    </row>
    <row r="37" spans="1:32" ht="16.25" customHeight="1">
      <c r="B37" s="72" t="s">
        <v>359</v>
      </c>
      <c r="C37" s="72"/>
      <c r="D37" s="72"/>
      <c r="W37" s="72"/>
    </row>
    <row r="38" spans="1:32" ht="16.25" customHeight="1">
      <c r="A38" s="72"/>
      <c r="B38" s="72"/>
      <c r="C38" s="72"/>
      <c r="D38" s="72"/>
    </row>
    <row r="39" spans="1:32" ht="16.25" customHeight="1">
      <c r="B39" s="72" t="s">
        <v>175</v>
      </c>
      <c r="C39" s="72"/>
      <c r="D39" s="72"/>
    </row>
    <row r="40" spans="1:32" ht="16.25" customHeight="1">
      <c r="A40" s="72"/>
      <c r="C40" s="72" t="s">
        <v>176</v>
      </c>
      <c r="D40" s="72"/>
      <c r="H40" s="75" t="s">
        <v>358</v>
      </c>
    </row>
    <row r="41" spans="1:32" ht="16.25" customHeight="1">
      <c r="A41" s="72"/>
      <c r="B41" s="72"/>
      <c r="C41" s="72"/>
      <c r="D41" s="72"/>
    </row>
    <row r="42" spans="1:32" ht="16.25" customHeight="1">
      <c r="A42" s="72" t="s">
        <v>47</v>
      </c>
      <c r="C42" s="72" t="s">
        <v>177</v>
      </c>
      <c r="D42" s="72"/>
      <c r="G42" s="75" t="s">
        <v>178</v>
      </c>
    </row>
    <row r="43" spans="1:32" ht="16.25" customHeight="1">
      <c r="A43" s="72"/>
      <c r="B43" s="72"/>
      <c r="C43" s="72"/>
      <c r="D43" s="72"/>
      <c r="J43" s="72" t="s">
        <v>179</v>
      </c>
    </row>
    <row r="44" spans="1:32" ht="16.25" customHeight="1">
      <c r="A44" s="72"/>
      <c r="B44" s="72"/>
      <c r="J44" s="72" t="s">
        <v>199</v>
      </c>
    </row>
    <row r="45" spans="1:32" ht="16.25" customHeight="1">
      <c r="A45" s="72"/>
      <c r="B45" s="72"/>
      <c r="D45" s="72"/>
      <c r="J45" s="72" t="s">
        <v>180</v>
      </c>
    </row>
    <row r="46" spans="1:32" ht="16.25" customHeight="1">
      <c r="A46" s="72"/>
      <c r="B46" s="72"/>
      <c r="D46" s="72"/>
      <c r="J46" s="72"/>
      <c r="AF46" s="74" t="s">
        <v>215</v>
      </c>
    </row>
    <row r="47" spans="1:32" ht="16.25" customHeight="1">
      <c r="B47" s="72" t="s">
        <v>181</v>
      </c>
      <c r="C47" s="72"/>
      <c r="D47" s="72"/>
    </row>
    <row r="48" spans="1:32" ht="16.25" customHeight="1">
      <c r="C48" s="72" t="s">
        <v>229</v>
      </c>
      <c r="D48" s="72"/>
      <c r="M48" s="87"/>
      <c r="N48" s="90" t="s">
        <v>230</v>
      </c>
      <c r="O48" s="90"/>
      <c r="P48" s="90"/>
      <c r="Q48" s="88"/>
      <c r="R48" s="87"/>
      <c r="S48" s="90" t="s">
        <v>231</v>
      </c>
      <c r="T48" s="90"/>
      <c r="U48" s="90"/>
      <c r="V48" s="90"/>
      <c r="W48" s="88"/>
    </row>
    <row r="49" spans="1:23" ht="16.25" customHeight="1">
      <c r="C49" s="72"/>
      <c r="I49" s="80" t="s">
        <v>221</v>
      </c>
      <c r="J49" s="81"/>
      <c r="K49" s="85" t="s">
        <v>223</v>
      </c>
      <c r="L49" s="81"/>
      <c r="M49" s="89" t="s">
        <v>225</v>
      </c>
      <c r="N49" s="90"/>
      <c r="O49" s="90"/>
      <c r="P49" s="90"/>
      <c r="Q49" s="88"/>
      <c r="R49" s="87" t="s">
        <v>244</v>
      </c>
      <c r="S49" s="90"/>
      <c r="T49" s="90"/>
      <c r="U49" s="90"/>
      <c r="V49" s="90"/>
      <c r="W49" s="88"/>
    </row>
    <row r="50" spans="1:23" ht="16.25" customHeight="1">
      <c r="C50" s="72"/>
      <c r="I50" s="82"/>
      <c r="J50" s="83"/>
      <c r="K50" s="86"/>
      <c r="L50" s="84"/>
      <c r="M50" s="91" t="s">
        <v>226</v>
      </c>
      <c r="N50" s="92"/>
      <c r="O50" s="92"/>
      <c r="P50" s="92"/>
      <c r="Q50" s="84"/>
      <c r="R50" s="86" t="s">
        <v>252</v>
      </c>
      <c r="S50" s="92"/>
      <c r="T50" s="92"/>
      <c r="U50" s="92"/>
      <c r="V50" s="92"/>
      <c r="W50" s="84"/>
    </row>
    <row r="51" spans="1:23" ht="16.25" customHeight="1">
      <c r="C51" s="72"/>
      <c r="I51" s="82"/>
      <c r="J51" s="83"/>
      <c r="K51" s="85" t="s">
        <v>224</v>
      </c>
      <c r="L51" s="81"/>
      <c r="M51" s="91" t="s">
        <v>243</v>
      </c>
      <c r="N51" s="92"/>
      <c r="O51" s="92"/>
      <c r="P51" s="92"/>
      <c r="Q51" s="84"/>
      <c r="R51" s="86" t="s">
        <v>244</v>
      </c>
      <c r="S51" s="92"/>
      <c r="T51" s="92"/>
      <c r="U51" s="92"/>
      <c r="V51" s="92"/>
      <c r="W51" s="84"/>
    </row>
    <row r="52" spans="1:23" ht="16.25" customHeight="1">
      <c r="C52" s="72"/>
      <c r="I52" s="85" t="s">
        <v>222</v>
      </c>
      <c r="J52" s="81"/>
      <c r="K52" s="87" t="s">
        <v>223</v>
      </c>
      <c r="L52" s="88"/>
      <c r="M52" s="91" t="s">
        <v>227</v>
      </c>
      <c r="N52" s="92"/>
      <c r="O52" s="92"/>
      <c r="P52" s="92"/>
      <c r="Q52" s="84"/>
      <c r="R52" s="86" t="s">
        <v>244</v>
      </c>
      <c r="S52" s="92"/>
      <c r="T52" s="92"/>
      <c r="U52" s="92"/>
      <c r="V52" s="92"/>
      <c r="W52" s="84"/>
    </row>
    <row r="53" spans="1:23" ht="16.25" customHeight="1">
      <c r="C53" s="72"/>
      <c r="D53" s="72"/>
      <c r="I53" s="86"/>
      <c r="J53" s="84"/>
      <c r="K53" s="87" t="s">
        <v>224</v>
      </c>
      <c r="L53" s="88"/>
      <c r="M53" s="91" t="s">
        <v>228</v>
      </c>
      <c r="N53" s="92"/>
      <c r="O53" s="92"/>
      <c r="P53" s="92"/>
      <c r="Q53" s="84"/>
      <c r="R53" s="86" t="s">
        <v>244</v>
      </c>
      <c r="S53" s="92"/>
      <c r="T53" s="92"/>
      <c r="U53" s="92"/>
      <c r="V53" s="92"/>
      <c r="W53" s="84"/>
    </row>
    <row r="54" spans="1:23" ht="16.25" customHeight="1">
      <c r="C54" s="72"/>
      <c r="D54" s="72"/>
    </row>
    <row r="55" spans="1:23" ht="16.25" customHeight="1">
      <c r="C55" s="72" t="s">
        <v>235</v>
      </c>
      <c r="D55" s="72"/>
    </row>
    <row r="56" spans="1:23" ht="16.25" customHeight="1">
      <c r="A56" s="72"/>
      <c r="C56" s="72"/>
      <c r="D56" s="72" t="s">
        <v>236</v>
      </c>
      <c r="F56" s="72"/>
    </row>
    <row r="57" spans="1:23" ht="16.25" customHeight="1">
      <c r="A57" s="72"/>
      <c r="C57" s="72"/>
      <c r="D57" s="72"/>
      <c r="F57" s="72"/>
    </row>
    <row r="58" spans="1:23" ht="16.25" customHeight="1">
      <c r="A58" s="72"/>
      <c r="C58" s="72" t="s">
        <v>200</v>
      </c>
      <c r="D58" s="72"/>
      <c r="F58" s="72"/>
    </row>
    <row r="59" spans="1:23" ht="16.25" customHeight="1">
      <c r="A59" s="72"/>
      <c r="C59" s="72"/>
      <c r="D59" s="72" t="s">
        <v>237</v>
      </c>
      <c r="F59" s="72"/>
    </row>
    <row r="60" spans="1:23" ht="16.25" customHeight="1">
      <c r="A60" s="72"/>
      <c r="C60" s="72"/>
      <c r="D60" s="72" t="s">
        <v>249</v>
      </c>
      <c r="F60" s="72"/>
    </row>
    <row r="61" spans="1:23" ht="16.25" customHeight="1">
      <c r="A61" s="72"/>
      <c r="C61" s="72"/>
      <c r="D61" s="72" t="s">
        <v>250</v>
      </c>
      <c r="F61" s="72"/>
    </row>
    <row r="62" spans="1:23" ht="16.25" customHeight="1">
      <c r="E62" s="75" t="s">
        <v>232</v>
      </c>
    </row>
    <row r="63" spans="1:23" ht="16.25" customHeight="1">
      <c r="D63" s="75" t="s">
        <v>233</v>
      </c>
    </row>
    <row r="64" spans="1:23" ht="16.25" customHeight="1">
      <c r="D64" s="75" t="s">
        <v>234</v>
      </c>
    </row>
    <row r="65" spans="1:6" ht="16.25" customHeight="1">
      <c r="A65" s="72"/>
      <c r="C65" s="72"/>
      <c r="D65" s="72"/>
      <c r="F65" s="72"/>
    </row>
    <row r="66" spans="1:6" ht="16.25" customHeight="1">
      <c r="A66" s="72"/>
      <c r="C66" s="72" t="s">
        <v>201</v>
      </c>
      <c r="D66" s="72"/>
      <c r="F66" s="72"/>
    </row>
    <row r="67" spans="1:6" ht="16.25" customHeight="1">
      <c r="A67" s="72"/>
      <c r="C67" s="72"/>
      <c r="D67" s="72" t="s">
        <v>204</v>
      </c>
      <c r="F67" s="72"/>
    </row>
    <row r="68" spans="1:6" ht="16.25" customHeight="1">
      <c r="A68" s="72"/>
      <c r="C68" s="72"/>
      <c r="D68" s="72" t="s">
        <v>202</v>
      </c>
      <c r="F68" s="72"/>
    </row>
    <row r="69" spans="1:6" ht="16.25" customHeight="1">
      <c r="A69" s="72"/>
      <c r="B69" s="72"/>
      <c r="C69" s="72"/>
      <c r="D69" s="72" t="s">
        <v>203</v>
      </c>
    </row>
    <row r="70" spans="1:6" ht="16.25" customHeight="1">
      <c r="A70" s="72"/>
      <c r="B70" s="72"/>
      <c r="C70" s="72"/>
      <c r="D70" s="72" t="s">
        <v>205</v>
      </c>
    </row>
    <row r="71" spans="1:6" ht="16.25" customHeight="1">
      <c r="A71" s="72"/>
      <c r="B71" s="72"/>
      <c r="C71" s="72"/>
      <c r="D71" s="72" t="s">
        <v>206</v>
      </c>
    </row>
    <row r="72" spans="1:6" ht="16.25" customHeight="1">
      <c r="A72" s="72"/>
      <c r="C72" s="72"/>
      <c r="D72" s="72"/>
      <c r="E72" s="75" t="s">
        <v>207</v>
      </c>
      <c r="F72" s="72"/>
    </row>
    <row r="73" spans="1:6" ht="16.25" customHeight="1">
      <c r="A73" s="72"/>
      <c r="C73" s="72"/>
      <c r="D73" s="72" t="s">
        <v>238</v>
      </c>
      <c r="F73" s="72"/>
    </row>
    <row r="74" spans="1:6" ht="16.25" customHeight="1">
      <c r="A74" s="72"/>
      <c r="B74" s="72"/>
      <c r="C74" s="72"/>
      <c r="D74" s="72"/>
    </row>
    <row r="75" spans="1:6" ht="16.25" customHeight="1">
      <c r="B75" s="72" t="s">
        <v>182</v>
      </c>
      <c r="C75" s="72"/>
      <c r="D75" s="72"/>
    </row>
    <row r="76" spans="1:6" ht="16.25" customHeight="1">
      <c r="B76" s="72"/>
      <c r="C76" s="72" t="s">
        <v>190</v>
      </c>
      <c r="D76" s="72"/>
    </row>
    <row r="77" spans="1:6" ht="16.25" customHeight="1">
      <c r="B77" s="72"/>
      <c r="C77" s="72" t="s">
        <v>192</v>
      </c>
      <c r="D77" s="72"/>
    </row>
    <row r="78" spans="1:6" ht="16.25" customHeight="1">
      <c r="B78" s="72"/>
      <c r="C78" s="72" t="s">
        <v>191</v>
      </c>
      <c r="D78" s="72"/>
    </row>
    <row r="79" spans="1:6" ht="16.25" customHeight="1">
      <c r="B79" s="72"/>
      <c r="C79" s="72" t="s">
        <v>183</v>
      </c>
      <c r="D79" s="72"/>
    </row>
    <row r="80" spans="1:6" ht="16.25" customHeight="1">
      <c r="B80" s="72"/>
      <c r="C80" s="72"/>
      <c r="D80" s="72"/>
    </row>
    <row r="81" spans="1:32" ht="16.25" customHeight="1">
      <c r="B81" s="72"/>
      <c r="C81" s="72" t="s">
        <v>251</v>
      </c>
      <c r="D81" s="72"/>
    </row>
    <row r="82" spans="1:32" ht="16.25" customHeight="1">
      <c r="B82" s="72"/>
      <c r="C82" s="72"/>
      <c r="D82" s="72"/>
    </row>
    <row r="83" spans="1:32" ht="16.25" customHeight="1">
      <c r="B83" s="72"/>
      <c r="C83" s="72" t="s">
        <v>208</v>
      </c>
      <c r="D83" s="72"/>
    </row>
    <row r="84" spans="1:32" ht="16.25" customHeight="1">
      <c r="B84" s="72"/>
      <c r="C84" s="72"/>
      <c r="D84" s="72" t="s">
        <v>239</v>
      </c>
    </row>
    <row r="85" spans="1:32" ht="16.25" customHeight="1">
      <c r="B85" s="72"/>
      <c r="C85" s="72"/>
      <c r="D85" s="72"/>
      <c r="E85" s="75" t="s">
        <v>211</v>
      </c>
    </row>
    <row r="86" spans="1:32" ht="16.25" customHeight="1">
      <c r="B86" s="72"/>
      <c r="C86" s="72"/>
      <c r="D86" s="72" t="s">
        <v>209</v>
      </c>
    </row>
    <row r="87" spans="1:32" ht="16.25" customHeight="1">
      <c r="B87" s="72"/>
      <c r="C87" s="72"/>
      <c r="D87" s="72" t="s">
        <v>210</v>
      </c>
    </row>
    <row r="88" spans="1:32" ht="16.25" customHeight="1">
      <c r="B88" s="72"/>
      <c r="C88" s="72"/>
      <c r="D88" s="72" t="s">
        <v>212</v>
      </c>
    </row>
    <row r="89" spans="1:32" ht="16.25" customHeight="1">
      <c r="B89" s="72"/>
      <c r="C89" s="72"/>
      <c r="D89" s="72" t="s">
        <v>240</v>
      </c>
    </row>
    <row r="90" spans="1:32" ht="16.25" customHeight="1">
      <c r="B90" s="72"/>
      <c r="D90" s="72" t="s">
        <v>241</v>
      </c>
    </row>
    <row r="91" spans="1:32" ht="16.25" customHeight="1">
      <c r="A91" s="72"/>
      <c r="B91" s="73"/>
      <c r="D91" s="72"/>
    </row>
    <row r="93" spans="1:32" ht="16.25" customHeight="1">
      <c r="AF93" s="74" t="s">
        <v>214</v>
      </c>
    </row>
  </sheetData>
  <phoneticPr fontId="2"/>
  <printOptions horizontalCentered="1"/>
  <pageMargins left="0.7" right="0.56999999999999995" top="0.86614173228346458" bottom="0.56999999999999995" header="0.51181102362204722" footer="0.51181102362204722"/>
  <pageSetup paperSize="9" scale="96" orientation="portrait" horizontalDpi="360" verticalDpi="360" r:id="rId1"/>
  <headerFooter alignWithMargins="0"/>
  <rowBreaks count="1" manualBreakCount="1">
    <brk id="46"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7F6E2-DCC4-4C5D-B048-90ABE47A3C97}">
  <dimension ref="A1:L89"/>
  <sheetViews>
    <sheetView view="pageBreakPreview" topLeftCell="A17" zoomScaleNormal="100" zoomScaleSheetLayoutView="100" workbookViewId="0">
      <selection activeCell="I1" sqref="I1:J1"/>
    </sheetView>
  </sheetViews>
  <sheetFormatPr baseColWidth="10" defaultColWidth="8.83203125" defaultRowHeight="14"/>
  <cols>
    <col min="1" max="1" width="9.33203125" style="189" customWidth="1"/>
    <col min="2" max="2" width="7.5" style="189" customWidth="1"/>
    <col min="3" max="4" width="9.33203125" style="189" customWidth="1"/>
    <col min="5" max="5" width="11.33203125" style="189" customWidth="1"/>
    <col min="6" max="6" width="9.33203125" style="189" customWidth="1"/>
    <col min="7" max="7" width="7.5" style="189" customWidth="1"/>
    <col min="8" max="9" width="9.33203125" style="189" customWidth="1"/>
    <col min="10" max="10" width="11.6640625" style="189" customWidth="1"/>
    <col min="11" max="16384" width="8.83203125" style="189"/>
  </cols>
  <sheetData>
    <row r="1" spans="1:10" ht="20" customHeight="1">
      <c r="H1" s="206" t="s">
        <v>316</v>
      </c>
      <c r="I1" s="394"/>
      <c r="J1" s="394"/>
    </row>
    <row r="2" spans="1:10" ht="20" customHeight="1">
      <c r="A2" s="392" t="s">
        <v>107</v>
      </c>
      <c r="B2" s="392"/>
      <c r="C2" s="392"/>
      <c r="D2" s="392"/>
      <c r="E2" s="392"/>
      <c r="F2" s="392"/>
      <c r="G2" s="392"/>
      <c r="H2" s="392"/>
      <c r="I2" s="392"/>
      <c r="J2" s="392"/>
    </row>
    <row r="3" spans="1:10">
      <c r="A3" s="207"/>
    </row>
    <row r="4" spans="1:10" ht="24" customHeight="1">
      <c r="F4" s="208" t="s">
        <v>108</v>
      </c>
      <c r="G4" s="208"/>
      <c r="H4" s="208"/>
      <c r="I4" s="208"/>
    </row>
    <row r="5" spans="1:10" ht="24" customHeight="1">
      <c r="F5" s="209" t="s">
        <v>317</v>
      </c>
      <c r="G5" s="395"/>
      <c r="H5" s="395"/>
      <c r="I5" s="395"/>
      <c r="J5" s="395"/>
    </row>
    <row r="6" spans="1:10" ht="24" customHeight="1">
      <c r="F6" s="209" t="s">
        <v>318</v>
      </c>
      <c r="G6" s="209"/>
      <c r="H6" s="209"/>
      <c r="I6" s="209"/>
    </row>
    <row r="7" spans="1:10" ht="24" customHeight="1">
      <c r="F7" s="210"/>
      <c r="G7" s="210"/>
      <c r="H7" s="210"/>
      <c r="I7" s="210"/>
    </row>
    <row r="8" spans="1:10" ht="24" customHeight="1">
      <c r="F8" s="211" t="s">
        <v>319</v>
      </c>
      <c r="G8" s="396"/>
      <c r="H8" s="396"/>
      <c r="I8" s="396"/>
      <c r="J8" s="396"/>
    </row>
    <row r="9" spans="1:10" ht="24" customHeight="1">
      <c r="F9" s="209" t="s">
        <v>320</v>
      </c>
      <c r="G9" s="209"/>
      <c r="H9" s="209"/>
      <c r="I9" s="209"/>
    </row>
    <row r="10" spans="1:10" ht="24" customHeight="1">
      <c r="F10" s="210"/>
      <c r="G10" s="210"/>
      <c r="H10" s="210"/>
      <c r="I10" s="210"/>
    </row>
    <row r="11" spans="1:10" ht="24" customHeight="1">
      <c r="F11" s="209" t="s">
        <v>109</v>
      </c>
      <c r="G11" s="209"/>
    </row>
    <row r="12" spans="1:10" ht="16">
      <c r="A12" s="212"/>
    </row>
    <row r="13" spans="1:10" ht="27" customHeight="1">
      <c r="A13" s="397" t="s">
        <v>321</v>
      </c>
      <c r="B13" s="397"/>
      <c r="C13" s="397"/>
      <c r="D13" s="397"/>
      <c r="E13" s="397"/>
      <c r="F13" s="397"/>
      <c r="G13" s="397"/>
      <c r="H13" s="397"/>
      <c r="I13" s="397"/>
      <c r="J13" s="397"/>
    </row>
    <row r="14" spans="1:10" ht="16">
      <c r="A14" s="213"/>
    </row>
    <row r="15" spans="1:10" ht="22" customHeight="1">
      <c r="A15" s="391" t="s">
        <v>322</v>
      </c>
      <c r="B15" s="391"/>
      <c r="C15" s="391"/>
      <c r="D15" s="391"/>
      <c r="E15" s="391"/>
      <c r="F15" s="391"/>
      <c r="G15" s="391"/>
      <c r="H15" s="391"/>
      <c r="I15" s="391"/>
      <c r="J15" s="391"/>
    </row>
    <row r="16" spans="1:10">
      <c r="A16" s="214"/>
    </row>
    <row r="17" spans="1:12" ht="20" customHeight="1">
      <c r="A17" s="391" t="s">
        <v>110</v>
      </c>
      <c r="B17" s="391"/>
      <c r="C17" s="391"/>
      <c r="D17" s="391"/>
      <c r="E17" s="391"/>
      <c r="F17" s="391"/>
      <c r="G17" s="391"/>
      <c r="H17" s="391"/>
      <c r="I17" s="391"/>
      <c r="J17" s="391"/>
    </row>
    <row r="18" spans="1:12" ht="22.25" customHeight="1">
      <c r="A18" s="389" t="s">
        <v>111</v>
      </c>
      <c r="B18" s="389"/>
      <c r="C18" s="390"/>
      <c r="D18" s="390"/>
      <c r="E18" s="390"/>
      <c r="F18" s="389" t="s">
        <v>112</v>
      </c>
      <c r="G18" s="389"/>
      <c r="H18" s="389"/>
      <c r="I18" s="389"/>
      <c r="J18" s="389"/>
    </row>
    <row r="19" spans="1:12" ht="22.25" customHeight="1">
      <c r="A19" s="389" t="s">
        <v>113</v>
      </c>
      <c r="B19" s="389"/>
      <c r="C19" s="390"/>
      <c r="D19" s="390"/>
      <c r="E19" s="390"/>
      <c r="F19" s="389" t="s">
        <v>114</v>
      </c>
      <c r="G19" s="389"/>
      <c r="H19" s="389"/>
      <c r="I19" s="389"/>
      <c r="J19" s="389"/>
      <c r="L19" s="215"/>
    </row>
    <row r="20" spans="1:12" ht="22.25" customHeight="1">
      <c r="A20" s="389" t="s">
        <v>115</v>
      </c>
      <c r="B20" s="389"/>
      <c r="C20" s="390"/>
      <c r="D20" s="390"/>
      <c r="E20" s="390"/>
      <c r="F20" s="389" t="s">
        <v>116</v>
      </c>
      <c r="G20" s="389"/>
      <c r="H20" s="389"/>
      <c r="I20" s="389"/>
      <c r="J20" s="389"/>
    </row>
    <row r="21" spans="1:12" ht="22.25" customHeight="1">
      <c r="A21" s="389" t="s">
        <v>117</v>
      </c>
      <c r="B21" s="389"/>
      <c r="C21" s="390"/>
      <c r="D21" s="390"/>
      <c r="E21" s="390"/>
      <c r="F21" s="389" t="s">
        <v>118</v>
      </c>
      <c r="G21" s="389"/>
      <c r="H21" s="389"/>
      <c r="I21" s="389"/>
      <c r="J21" s="389"/>
    </row>
    <row r="22" spans="1:12" ht="22.25" customHeight="1">
      <c r="A22" s="389" t="s">
        <v>119</v>
      </c>
      <c r="B22" s="389"/>
      <c r="C22" s="390"/>
      <c r="D22" s="390"/>
      <c r="E22" s="390"/>
      <c r="F22" s="390"/>
      <c r="G22" s="390"/>
      <c r="H22" s="390"/>
      <c r="I22" s="390"/>
      <c r="J22" s="390"/>
    </row>
    <row r="23" spans="1:12" ht="22.25" customHeight="1">
      <c r="A23" s="389" t="s">
        <v>120</v>
      </c>
      <c r="B23" s="389"/>
      <c r="C23" s="389"/>
      <c r="D23" s="389"/>
      <c r="E23" s="389"/>
      <c r="F23" s="389"/>
      <c r="G23" s="389"/>
      <c r="H23" s="389"/>
      <c r="I23" s="389"/>
      <c r="J23" s="389"/>
    </row>
    <row r="24" spans="1:12" ht="22.25" customHeight="1">
      <c r="A24" s="389" t="s">
        <v>111</v>
      </c>
      <c r="B24" s="389"/>
      <c r="C24" s="390"/>
      <c r="D24" s="390"/>
      <c r="E24" s="390"/>
      <c r="F24" s="389" t="s">
        <v>121</v>
      </c>
      <c r="G24" s="389"/>
      <c r="H24" s="389"/>
      <c r="I24" s="389"/>
      <c r="J24" s="389"/>
    </row>
    <row r="25" spans="1:12" ht="22.25" customHeight="1">
      <c r="A25" s="389" t="s">
        <v>122</v>
      </c>
      <c r="B25" s="389"/>
      <c r="C25" s="390"/>
      <c r="D25" s="390"/>
      <c r="E25" s="390"/>
      <c r="F25" s="389" t="s">
        <v>323</v>
      </c>
      <c r="G25" s="389"/>
      <c r="H25" s="389"/>
      <c r="I25" s="389"/>
      <c r="J25" s="389"/>
    </row>
    <row r="26" spans="1:12">
      <c r="A26" s="216"/>
    </row>
    <row r="27" spans="1:12" ht="22" customHeight="1">
      <c r="A27" s="391" t="s">
        <v>324</v>
      </c>
      <c r="B27" s="391"/>
      <c r="C27" s="391"/>
      <c r="D27" s="391"/>
      <c r="E27" s="391"/>
      <c r="F27" s="391"/>
      <c r="G27" s="391"/>
      <c r="H27" s="391"/>
      <c r="I27" s="391"/>
      <c r="J27" s="391"/>
    </row>
    <row r="28" spans="1:12" ht="22" customHeight="1">
      <c r="A28" s="391" t="s">
        <v>325</v>
      </c>
      <c r="B28" s="391"/>
      <c r="C28" s="391"/>
      <c r="D28" s="391"/>
      <c r="E28" s="391"/>
      <c r="F28" s="391"/>
      <c r="G28" s="391"/>
      <c r="H28" s="391"/>
      <c r="I28" s="391"/>
      <c r="J28" s="391"/>
    </row>
    <row r="29" spans="1:12" ht="22" customHeight="1">
      <c r="A29" s="391" t="s">
        <v>326</v>
      </c>
      <c r="B29" s="391"/>
      <c r="C29" s="391"/>
      <c r="D29" s="391"/>
      <c r="E29" s="391"/>
      <c r="F29" s="391"/>
      <c r="G29" s="391"/>
      <c r="H29" s="391"/>
      <c r="I29" s="391"/>
      <c r="J29" s="391"/>
    </row>
    <row r="30" spans="1:12">
      <c r="A30" s="216"/>
    </row>
    <row r="31" spans="1:12">
      <c r="A31" s="391" t="s">
        <v>123</v>
      </c>
      <c r="B31" s="391"/>
      <c r="C31" s="391"/>
      <c r="D31" s="391"/>
      <c r="E31" s="391"/>
      <c r="F31" s="391"/>
      <c r="G31" s="391"/>
      <c r="H31" s="391"/>
      <c r="I31" s="391"/>
      <c r="J31" s="391"/>
    </row>
    <row r="32" spans="1:12">
      <c r="A32" s="391" t="s">
        <v>327</v>
      </c>
      <c r="B32" s="391"/>
      <c r="C32" s="391"/>
      <c r="D32" s="391"/>
      <c r="E32" s="391"/>
      <c r="F32" s="391"/>
      <c r="G32" s="391"/>
      <c r="H32" s="391"/>
      <c r="I32" s="391"/>
      <c r="J32" s="391"/>
    </row>
    <row r="33" spans="1:11">
      <c r="A33" s="217" t="s">
        <v>328</v>
      </c>
      <c r="B33" s="218"/>
      <c r="C33" s="218"/>
      <c r="D33" s="218"/>
      <c r="E33" s="218"/>
      <c r="F33" s="218"/>
      <c r="G33" s="218"/>
      <c r="H33" s="218"/>
      <c r="I33" s="218"/>
      <c r="J33" s="218"/>
    </row>
    <row r="34" spans="1:11">
      <c r="A34" s="219"/>
    </row>
    <row r="35" spans="1:11" ht="20" customHeight="1">
      <c r="B35" s="220" t="s">
        <v>124</v>
      </c>
    </row>
    <row r="36" spans="1:11" ht="22" customHeight="1">
      <c r="B36" s="221" t="s">
        <v>125</v>
      </c>
      <c r="D36" s="222"/>
      <c r="E36" s="223"/>
      <c r="F36" s="223"/>
      <c r="G36" s="223"/>
      <c r="H36" s="223"/>
      <c r="I36" s="223"/>
      <c r="J36" s="223"/>
    </row>
    <row r="37" spans="1:11" ht="22" customHeight="1">
      <c r="B37" s="221" t="s">
        <v>126</v>
      </c>
      <c r="D37" s="222"/>
      <c r="E37" s="223"/>
      <c r="F37" s="223"/>
      <c r="G37" s="223"/>
      <c r="H37" s="223"/>
      <c r="I37" s="223"/>
      <c r="J37" s="223"/>
    </row>
    <row r="38" spans="1:11" ht="24" customHeight="1">
      <c r="A38" s="392" t="s">
        <v>107</v>
      </c>
      <c r="B38" s="392"/>
      <c r="C38" s="392"/>
      <c r="D38" s="392"/>
      <c r="E38" s="392"/>
      <c r="F38" s="392"/>
      <c r="G38" s="392"/>
      <c r="H38" s="392"/>
      <c r="I38" s="392"/>
      <c r="J38" s="392"/>
    </row>
    <row r="39" spans="1:11" ht="20" customHeight="1">
      <c r="A39" s="393" t="s">
        <v>329</v>
      </c>
      <c r="B39" s="393"/>
      <c r="C39" s="393"/>
      <c r="D39" s="393"/>
      <c r="E39" s="393"/>
      <c r="F39" s="393"/>
      <c r="G39" s="393"/>
      <c r="H39" s="393"/>
      <c r="I39" s="393"/>
      <c r="J39" s="393"/>
      <c r="K39" s="224"/>
    </row>
    <row r="40" spans="1:11">
      <c r="A40" s="225"/>
    </row>
    <row r="41" spans="1:11" ht="20" customHeight="1">
      <c r="A41" s="387" t="s">
        <v>127</v>
      </c>
      <c r="B41" s="387"/>
      <c r="C41" s="387"/>
      <c r="D41" s="387"/>
      <c r="E41" s="387"/>
      <c r="F41" s="387"/>
      <c r="G41" s="387"/>
      <c r="H41" s="387"/>
      <c r="I41" s="387"/>
      <c r="J41" s="387"/>
    </row>
    <row r="42" spans="1:11" ht="58.25" customHeight="1">
      <c r="A42" s="388" t="s">
        <v>330</v>
      </c>
      <c r="B42" s="387"/>
      <c r="C42" s="387"/>
      <c r="D42" s="387"/>
      <c r="E42" s="387"/>
      <c r="F42" s="387"/>
      <c r="G42" s="387"/>
      <c r="H42" s="387"/>
      <c r="I42" s="387"/>
      <c r="J42" s="387"/>
    </row>
    <row r="43" spans="1:11" ht="104.5" customHeight="1">
      <c r="A43" s="388" t="s">
        <v>331</v>
      </c>
      <c r="B43" s="387"/>
      <c r="C43" s="387"/>
      <c r="D43" s="387"/>
      <c r="E43" s="387"/>
      <c r="F43" s="387"/>
      <c r="G43" s="387"/>
      <c r="H43" s="387"/>
      <c r="I43" s="387"/>
      <c r="J43" s="387"/>
    </row>
    <row r="44" spans="1:11">
      <c r="A44" s="226"/>
      <c r="B44" s="227"/>
      <c r="C44" s="227"/>
      <c r="D44" s="227"/>
      <c r="E44" s="227"/>
      <c r="F44" s="227"/>
      <c r="G44" s="227"/>
      <c r="H44" s="227"/>
      <c r="I44" s="227"/>
      <c r="J44" s="227"/>
    </row>
    <row r="45" spans="1:11" ht="15" customHeight="1">
      <c r="A45" s="387" t="s">
        <v>128</v>
      </c>
      <c r="B45" s="387"/>
      <c r="C45" s="387"/>
      <c r="D45" s="387"/>
      <c r="E45" s="387"/>
      <c r="F45" s="387"/>
      <c r="G45" s="387"/>
      <c r="H45" s="387"/>
      <c r="I45" s="387"/>
      <c r="J45" s="387"/>
    </row>
    <row r="46" spans="1:11" ht="17" customHeight="1">
      <c r="A46" s="388" t="s">
        <v>332</v>
      </c>
      <c r="B46" s="387"/>
      <c r="C46" s="387"/>
      <c r="D46" s="387"/>
      <c r="E46" s="387"/>
      <c r="F46" s="387"/>
      <c r="G46" s="387"/>
      <c r="H46" s="387"/>
      <c r="I46" s="387"/>
      <c r="J46" s="387"/>
    </row>
    <row r="47" spans="1:11" ht="72.5" customHeight="1">
      <c r="A47" s="387" t="s">
        <v>333</v>
      </c>
      <c r="B47" s="387"/>
      <c r="C47" s="387"/>
      <c r="D47" s="387"/>
      <c r="E47" s="387"/>
      <c r="F47" s="387"/>
      <c r="G47" s="387"/>
      <c r="H47" s="387"/>
      <c r="I47" s="387"/>
      <c r="J47" s="387"/>
    </row>
    <row r="48" spans="1:11" ht="44" customHeight="1">
      <c r="A48" s="387" t="s">
        <v>334</v>
      </c>
      <c r="B48" s="387"/>
      <c r="C48" s="387"/>
      <c r="D48" s="387"/>
      <c r="E48" s="387"/>
      <c r="F48" s="387"/>
      <c r="G48" s="387"/>
      <c r="H48" s="387"/>
      <c r="I48" s="387"/>
      <c r="J48" s="387"/>
    </row>
    <row r="49" spans="1:10" ht="29.5" customHeight="1">
      <c r="A49" s="387" t="s">
        <v>335</v>
      </c>
      <c r="B49" s="387"/>
      <c r="C49" s="387"/>
      <c r="D49" s="387"/>
      <c r="E49" s="387"/>
      <c r="F49" s="387"/>
      <c r="G49" s="387"/>
      <c r="H49" s="387"/>
      <c r="I49" s="387"/>
      <c r="J49" s="387"/>
    </row>
    <row r="50" spans="1:10" ht="59.5" customHeight="1">
      <c r="A50" s="387" t="s">
        <v>336</v>
      </c>
      <c r="B50" s="387"/>
      <c r="C50" s="387"/>
      <c r="D50" s="387"/>
      <c r="E50" s="387"/>
      <c r="F50" s="387"/>
      <c r="G50" s="387"/>
      <c r="H50" s="387"/>
      <c r="I50" s="387"/>
      <c r="J50" s="387"/>
    </row>
    <row r="51" spans="1:10" ht="44.5" customHeight="1">
      <c r="A51" s="387" t="s">
        <v>337</v>
      </c>
      <c r="B51" s="387"/>
      <c r="C51" s="387"/>
      <c r="D51" s="387"/>
      <c r="E51" s="387"/>
      <c r="F51" s="387"/>
      <c r="G51" s="387"/>
      <c r="H51" s="387"/>
      <c r="I51" s="387"/>
      <c r="J51" s="387"/>
    </row>
    <row r="52" spans="1:10" ht="59.5" customHeight="1">
      <c r="A52" s="387" t="s">
        <v>338</v>
      </c>
      <c r="B52" s="387"/>
      <c r="C52" s="387"/>
      <c r="D52" s="387"/>
      <c r="E52" s="387"/>
      <c r="F52" s="387"/>
      <c r="G52" s="387"/>
      <c r="H52" s="387"/>
      <c r="I52" s="387"/>
      <c r="J52" s="387"/>
    </row>
    <row r="53" spans="1:10" ht="59" customHeight="1">
      <c r="A53" s="387" t="s">
        <v>339</v>
      </c>
      <c r="B53" s="387"/>
      <c r="C53" s="387"/>
      <c r="D53" s="387"/>
      <c r="E53" s="387"/>
      <c r="F53" s="387"/>
      <c r="G53" s="387"/>
      <c r="H53" s="387"/>
      <c r="I53" s="387"/>
      <c r="J53" s="387"/>
    </row>
    <row r="54" spans="1:10" ht="30.5" customHeight="1">
      <c r="A54" s="387" t="s">
        <v>340</v>
      </c>
      <c r="B54" s="387"/>
      <c r="C54" s="387"/>
      <c r="D54" s="387"/>
      <c r="E54" s="387"/>
      <c r="F54" s="387"/>
      <c r="G54" s="387"/>
      <c r="H54" s="387"/>
      <c r="I54" s="387"/>
      <c r="J54" s="387"/>
    </row>
    <row r="55" spans="1:10" ht="45" customHeight="1">
      <c r="A55" s="387" t="s">
        <v>341</v>
      </c>
      <c r="B55" s="387"/>
      <c r="C55" s="387"/>
      <c r="D55" s="387"/>
      <c r="E55" s="387"/>
      <c r="F55" s="387"/>
      <c r="G55" s="387"/>
      <c r="H55" s="387"/>
      <c r="I55" s="387"/>
      <c r="J55" s="387"/>
    </row>
    <row r="56" spans="1:10">
      <c r="A56" s="226"/>
      <c r="B56" s="227"/>
      <c r="C56" s="227"/>
      <c r="D56" s="227"/>
      <c r="E56" s="227"/>
      <c r="F56" s="227"/>
      <c r="G56" s="227"/>
      <c r="H56" s="227"/>
      <c r="I56" s="227"/>
      <c r="J56" s="227"/>
    </row>
    <row r="57" spans="1:10" ht="16.25" customHeight="1">
      <c r="A57" s="387" t="s">
        <v>129</v>
      </c>
      <c r="B57" s="387"/>
      <c r="C57" s="387"/>
      <c r="D57" s="387"/>
      <c r="E57" s="387"/>
      <c r="F57" s="387"/>
      <c r="G57" s="387"/>
      <c r="H57" s="387"/>
      <c r="I57" s="387"/>
      <c r="J57" s="387"/>
    </row>
    <row r="58" spans="1:10" ht="48" customHeight="1">
      <c r="A58" s="388" t="s">
        <v>342</v>
      </c>
      <c r="B58" s="387"/>
      <c r="C58" s="387"/>
      <c r="D58" s="387"/>
      <c r="E58" s="387"/>
      <c r="F58" s="387"/>
      <c r="G58" s="387"/>
      <c r="H58" s="387"/>
      <c r="I58" s="387"/>
      <c r="J58" s="387"/>
    </row>
    <row r="59" spans="1:10" ht="14.25" customHeight="1">
      <c r="A59" s="226"/>
      <c r="B59" s="227"/>
      <c r="C59" s="227"/>
      <c r="D59" s="227"/>
      <c r="E59" s="227"/>
      <c r="F59" s="227"/>
      <c r="G59" s="227"/>
      <c r="H59" s="227"/>
      <c r="I59" s="227"/>
      <c r="J59" s="227"/>
    </row>
    <row r="60" spans="1:10">
      <c r="A60" s="387" t="s">
        <v>130</v>
      </c>
      <c r="B60" s="387"/>
      <c r="C60" s="387"/>
      <c r="D60" s="387"/>
      <c r="E60" s="387"/>
      <c r="F60" s="387"/>
      <c r="G60" s="387"/>
      <c r="H60" s="387"/>
      <c r="I60" s="387"/>
      <c r="J60" s="387"/>
    </row>
    <row r="61" spans="1:10" ht="101" customHeight="1">
      <c r="A61" s="388" t="s">
        <v>343</v>
      </c>
      <c r="B61" s="387"/>
      <c r="C61" s="387"/>
      <c r="D61" s="387"/>
      <c r="E61" s="387"/>
      <c r="F61" s="387"/>
      <c r="G61" s="387"/>
      <c r="H61" s="387"/>
      <c r="I61" s="387"/>
      <c r="J61" s="387"/>
    </row>
    <row r="62" spans="1:10">
      <c r="A62" s="226"/>
      <c r="B62" s="227"/>
      <c r="C62" s="227"/>
      <c r="D62" s="227"/>
      <c r="E62" s="227"/>
      <c r="F62" s="227"/>
      <c r="G62" s="227"/>
      <c r="H62" s="227"/>
      <c r="I62" s="227"/>
      <c r="J62" s="227"/>
    </row>
    <row r="63" spans="1:10">
      <c r="A63" s="387" t="s">
        <v>131</v>
      </c>
      <c r="B63" s="387"/>
      <c r="C63" s="387"/>
      <c r="D63" s="387"/>
      <c r="E63" s="387"/>
      <c r="F63" s="387"/>
      <c r="G63" s="387"/>
      <c r="H63" s="387"/>
      <c r="I63" s="387"/>
      <c r="J63" s="387"/>
    </row>
    <row r="64" spans="1:10" ht="44.5" customHeight="1">
      <c r="A64" s="388" t="s">
        <v>344</v>
      </c>
      <c r="B64" s="387"/>
      <c r="C64" s="387"/>
      <c r="D64" s="387"/>
      <c r="E64" s="387"/>
      <c r="F64" s="387"/>
      <c r="G64" s="387"/>
      <c r="H64" s="387"/>
      <c r="I64" s="387"/>
      <c r="J64" s="387"/>
    </row>
    <row r="65" spans="1:10" ht="15.5" customHeight="1">
      <c r="A65" s="388" t="s">
        <v>345</v>
      </c>
      <c r="B65" s="387"/>
      <c r="C65" s="387"/>
      <c r="D65" s="387"/>
      <c r="E65" s="387"/>
      <c r="F65" s="387"/>
      <c r="G65" s="387"/>
      <c r="H65" s="387"/>
      <c r="I65" s="387"/>
      <c r="J65" s="387"/>
    </row>
    <row r="66" spans="1:10">
      <c r="A66" s="226"/>
      <c r="B66" s="227"/>
      <c r="C66" s="227"/>
      <c r="D66" s="227"/>
      <c r="E66" s="227"/>
      <c r="F66" s="227"/>
      <c r="G66" s="227"/>
      <c r="H66" s="227"/>
      <c r="I66" s="227"/>
      <c r="J66" s="227"/>
    </row>
    <row r="67" spans="1:10" ht="15.5" customHeight="1">
      <c r="A67" s="387" t="s">
        <v>132</v>
      </c>
      <c r="B67" s="387"/>
      <c r="C67" s="387"/>
      <c r="D67" s="387"/>
      <c r="E67" s="387"/>
      <c r="F67" s="387"/>
      <c r="G67" s="387"/>
      <c r="H67" s="387"/>
      <c r="I67" s="387"/>
      <c r="J67" s="387"/>
    </row>
    <row r="68" spans="1:10" ht="15" customHeight="1">
      <c r="A68" s="388" t="s">
        <v>346</v>
      </c>
      <c r="B68" s="387"/>
      <c r="C68" s="387"/>
      <c r="D68" s="387"/>
      <c r="E68" s="387"/>
      <c r="F68" s="387"/>
      <c r="G68" s="387"/>
      <c r="H68" s="387"/>
      <c r="I68" s="387"/>
      <c r="J68" s="387"/>
    </row>
    <row r="69" spans="1:10" ht="29" customHeight="1">
      <c r="A69" s="387" t="s">
        <v>347</v>
      </c>
      <c r="B69" s="387"/>
      <c r="C69" s="387"/>
      <c r="D69" s="387"/>
      <c r="E69" s="387"/>
      <c r="F69" s="387"/>
      <c r="G69" s="387"/>
      <c r="H69" s="387"/>
      <c r="I69" s="387"/>
      <c r="J69" s="387"/>
    </row>
    <row r="70" spans="1:10" ht="28.25" customHeight="1">
      <c r="A70" s="387" t="s">
        <v>348</v>
      </c>
      <c r="B70" s="387"/>
      <c r="C70" s="387"/>
      <c r="D70" s="387"/>
      <c r="E70" s="387"/>
      <c r="F70" s="387"/>
      <c r="G70" s="387"/>
      <c r="H70" s="387"/>
      <c r="I70" s="387"/>
      <c r="J70" s="387"/>
    </row>
    <row r="71" spans="1:10" ht="29" customHeight="1">
      <c r="A71" s="387" t="s">
        <v>349</v>
      </c>
      <c r="B71" s="387"/>
      <c r="C71" s="387"/>
      <c r="D71" s="387"/>
      <c r="E71" s="387"/>
      <c r="F71" s="387"/>
      <c r="G71" s="387"/>
      <c r="H71" s="387"/>
      <c r="I71" s="387"/>
      <c r="J71" s="387"/>
    </row>
    <row r="72" spans="1:10" ht="15.5" customHeight="1">
      <c r="A72" s="387" t="s">
        <v>350</v>
      </c>
      <c r="B72" s="387"/>
      <c r="C72" s="387"/>
      <c r="D72" s="387"/>
      <c r="E72" s="387"/>
      <c r="F72" s="387"/>
      <c r="G72" s="387"/>
      <c r="H72" s="387"/>
      <c r="I72" s="387"/>
      <c r="J72" s="387"/>
    </row>
    <row r="73" spans="1:10">
      <c r="A73" s="226"/>
      <c r="B73" s="227"/>
      <c r="C73" s="227"/>
      <c r="D73" s="227"/>
      <c r="E73" s="227"/>
      <c r="F73" s="227"/>
      <c r="G73" s="227"/>
      <c r="H73" s="227"/>
      <c r="I73" s="227"/>
      <c r="J73" s="227"/>
    </row>
    <row r="74" spans="1:10">
      <c r="A74" s="387" t="s">
        <v>133</v>
      </c>
      <c r="B74" s="387"/>
      <c r="C74" s="387"/>
      <c r="D74" s="387"/>
      <c r="E74" s="387"/>
      <c r="F74" s="387"/>
      <c r="G74" s="387"/>
      <c r="H74" s="387"/>
      <c r="I74" s="387"/>
      <c r="J74" s="387"/>
    </row>
    <row r="75" spans="1:10" ht="43.25" customHeight="1">
      <c r="A75" s="388" t="s">
        <v>351</v>
      </c>
      <c r="B75" s="387"/>
      <c r="C75" s="387"/>
      <c r="D75" s="387"/>
      <c r="E75" s="387"/>
      <c r="F75" s="387"/>
      <c r="G75" s="387"/>
      <c r="H75" s="387"/>
      <c r="I75" s="387"/>
      <c r="J75" s="387"/>
    </row>
    <row r="76" spans="1:10">
      <c r="A76" s="226"/>
      <c r="B76" s="227"/>
      <c r="C76" s="227"/>
      <c r="D76" s="227"/>
      <c r="E76" s="227"/>
      <c r="F76" s="227"/>
      <c r="G76" s="227"/>
      <c r="H76" s="227"/>
      <c r="I76" s="227"/>
      <c r="J76" s="227"/>
    </row>
    <row r="77" spans="1:10">
      <c r="A77" s="387" t="s">
        <v>134</v>
      </c>
      <c r="B77" s="387"/>
      <c r="C77" s="387"/>
      <c r="D77" s="387"/>
      <c r="E77" s="387"/>
      <c r="F77" s="387"/>
      <c r="G77" s="387"/>
      <c r="H77" s="387"/>
      <c r="I77" s="387"/>
      <c r="J77" s="387"/>
    </row>
    <row r="78" spans="1:10" ht="30" customHeight="1">
      <c r="A78" s="388" t="s">
        <v>352</v>
      </c>
      <c r="B78" s="387"/>
      <c r="C78" s="387"/>
      <c r="D78" s="387"/>
      <c r="E78" s="387"/>
      <c r="F78" s="387"/>
      <c r="G78" s="387"/>
      <c r="H78" s="387"/>
      <c r="I78" s="387"/>
      <c r="J78" s="387"/>
    </row>
    <row r="79" spans="1:10">
      <c r="A79" s="226"/>
      <c r="B79" s="227"/>
      <c r="C79" s="227"/>
      <c r="D79" s="227"/>
      <c r="E79" s="227"/>
      <c r="F79" s="227"/>
      <c r="G79" s="227"/>
      <c r="H79" s="227"/>
      <c r="I79" s="227"/>
      <c r="J79" s="227"/>
    </row>
    <row r="80" spans="1:10">
      <c r="A80" s="226"/>
      <c r="B80" s="227"/>
      <c r="C80" s="227"/>
      <c r="D80" s="227"/>
      <c r="E80" s="227"/>
      <c r="F80" s="227"/>
      <c r="G80" s="227"/>
      <c r="H80" s="227"/>
      <c r="I80" s="227"/>
      <c r="J80" s="227"/>
    </row>
    <row r="81" spans="1:10">
      <c r="A81" s="387" t="s">
        <v>135</v>
      </c>
      <c r="B81" s="387"/>
      <c r="C81" s="387"/>
      <c r="D81" s="387"/>
      <c r="E81" s="387"/>
      <c r="F81" s="387"/>
      <c r="G81" s="387"/>
      <c r="H81" s="387"/>
      <c r="I81" s="387"/>
      <c r="J81" s="387"/>
    </row>
    <row r="82" spans="1:10">
      <c r="A82" s="228"/>
      <c r="B82" s="205"/>
      <c r="C82" s="205"/>
      <c r="D82" s="205"/>
      <c r="E82" s="205"/>
      <c r="F82" s="205"/>
      <c r="G82" s="205"/>
      <c r="H82" s="205"/>
      <c r="I82" s="205"/>
      <c r="J82" s="205"/>
    </row>
    <row r="83" spans="1:10">
      <c r="A83" s="228"/>
      <c r="B83" s="205"/>
      <c r="C83" s="205"/>
      <c r="D83" s="205"/>
      <c r="E83" s="205"/>
      <c r="F83" s="205"/>
      <c r="G83" s="205"/>
      <c r="H83" s="205"/>
      <c r="I83" s="205"/>
      <c r="J83" s="205"/>
    </row>
    <row r="84" spans="1:10" ht="14" customHeight="1">
      <c r="A84" s="387" t="s">
        <v>353</v>
      </c>
      <c r="B84" s="387"/>
      <c r="C84" s="387"/>
      <c r="D84" s="387"/>
      <c r="E84" s="388" t="s">
        <v>354</v>
      </c>
      <c r="F84" s="387"/>
      <c r="G84" s="387"/>
      <c r="H84" s="387"/>
      <c r="I84" s="387"/>
      <c r="J84" s="387"/>
    </row>
    <row r="85" spans="1:10">
      <c r="A85" s="229"/>
      <c r="B85" s="205"/>
      <c r="C85" s="205"/>
      <c r="D85" s="205"/>
      <c r="E85" s="227"/>
      <c r="F85" s="218"/>
      <c r="G85" s="227"/>
      <c r="H85" s="227"/>
      <c r="I85" s="227"/>
      <c r="J85" s="227"/>
    </row>
    <row r="86" spans="1:10" ht="20.5" customHeight="1">
      <c r="A86" s="205"/>
      <c r="B86" s="205"/>
      <c r="C86" s="205"/>
      <c r="D86" s="205"/>
      <c r="E86" s="388" t="s">
        <v>355</v>
      </c>
      <c r="F86" s="387"/>
      <c r="G86" s="387"/>
      <c r="H86" s="387"/>
      <c r="I86" s="387"/>
      <c r="J86" s="387"/>
    </row>
    <row r="87" spans="1:10" ht="16">
      <c r="A87" s="230"/>
      <c r="B87" s="205"/>
      <c r="C87" s="205"/>
      <c r="D87" s="205"/>
      <c r="E87" s="205"/>
      <c r="F87" s="205"/>
      <c r="G87" s="205"/>
      <c r="H87" s="205"/>
      <c r="I87" s="205"/>
      <c r="J87" s="205"/>
    </row>
    <row r="88" spans="1:10">
      <c r="A88" s="231"/>
      <c r="B88" s="205"/>
      <c r="C88" s="205"/>
      <c r="D88" s="205"/>
      <c r="E88" s="205"/>
      <c r="F88" s="205"/>
      <c r="G88" s="205"/>
      <c r="H88" s="205"/>
      <c r="I88" s="205"/>
      <c r="J88" s="205"/>
    </row>
    <row r="89" spans="1:10">
      <c r="A89" s="205"/>
      <c r="B89" s="205"/>
      <c r="C89" s="205"/>
      <c r="D89" s="205"/>
      <c r="E89" s="205"/>
      <c r="F89" s="205"/>
      <c r="G89" s="205"/>
      <c r="H89" s="205"/>
      <c r="I89" s="205"/>
      <c r="J89" s="205"/>
    </row>
  </sheetData>
  <mergeCells count="76">
    <mergeCell ref="A19:B19"/>
    <mergeCell ref="C19:E19"/>
    <mergeCell ref="F19:G19"/>
    <mergeCell ref="H19:J19"/>
    <mergeCell ref="I1:J1"/>
    <mergeCell ref="A2:J2"/>
    <mergeCell ref="G5:J5"/>
    <mergeCell ref="G8:J8"/>
    <mergeCell ref="A13:J13"/>
    <mergeCell ref="A15:J15"/>
    <mergeCell ref="A17:J17"/>
    <mergeCell ref="A18:B18"/>
    <mergeCell ref="C18:E18"/>
    <mergeCell ref="F18:G18"/>
    <mergeCell ref="H18:J18"/>
    <mergeCell ref="A20:B20"/>
    <mergeCell ref="C20:E20"/>
    <mergeCell ref="F20:G20"/>
    <mergeCell ref="H20:J20"/>
    <mergeCell ref="A21:B21"/>
    <mergeCell ref="C21:E21"/>
    <mergeCell ref="F21:G21"/>
    <mergeCell ref="H21:J21"/>
    <mergeCell ref="A22:B22"/>
    <mergeCell ref="C22:J22"/>
    <mergeCell ref="A23:J23"/>
    <mergeCell ref="A24:B24"/>
    <mergeCell ref="C24:E24"/>
    <mergeCell ref="F24:G24"/>
    <mergeCell ref="H24:J24"/>
    <mergeCell ref="A41:J41"/>
    <mergeCell ref="A25:B25"/>
    <mergeCell ref="C25:E25"/>
    <mergeCell ref="F25:G25"/>
    <mergeCell ref="H25:J25"/>
    <mergeCell ref="A27:J27"/>
    <mergeCell ref="A28:J28"/>
    <mergeCell ref="A29:J29"/>
    <mergeCell ref="A31:J31"/>
    <mergeCell ref="A32:J32"/>
    <mergeCell ref="A38:J38"/>
    <mergeCell ref="A39:J39"/>
    <mergeCell ref="A54:J54"/>
    <mergeCell ref="A42:J42"/>
    <mergeCell ref="A43:J43"/>
    <mergeCell ref="A45:J45"/>
    <mergeCell ref="A46:J46"/>
    <mergeCell ref="A47:J47"/>
    <mergeCell ref="A48:J48"/>
    <mergeCell ref="A49:J49"/>
    <mergeCell ref="A50:J50"/>
    <mergeCell ref="A51:J51"/>
    <mergeCell ref="A52:J52"/>
    <mergeCell ref="A53:J53"/>
    <mergeCell ref="A70:J70"/>
    <mergeCell ref="A55:J55"/>
    <mergeCell ref="A57:J57"/>
    <mergeCell ref="A58:J58"/>
    <mergeCell ref="A60:J60"/>
    <mergeCell ref="A61:J61"/>
    <mergeCell ref="A63:J63"/>
    <mergeCell ref="A64:J64"/>
    <mergeCell ref="A65:J65"/>
    <mergeCell ref="A67:J67"/>
    <mergeCell ref="A68:J68"/>
    <mergeCell ref="A69:J69"/>
    <mergeCell ref="A81:J81"/>
    <mergeCell ref="A84:D84"/>
    <mergeCell ref="E84:J84"/>
    <mergeCell ref="E86:J86"/>
    <mergeCell ref="A71:J71"/>
    <mergeCell ref="A72:J72"/>
    <mergeCell ref="A74:J74"/>
    <mergeCell ref="A75:J75"/>
    <mergeCell ref="A77:J77"/>
    <mergeCell ref="A78:J78"/>
  </mergeCells>
  <phoneticPr fontId="2"/>
  <pageMargins left="0.51181102362204722" right="0.51181102362204722" top="0.74803149606299213" bottom="0.55118110236220474" header="0" footer="0"/>
  <pageSetup paperSize="9" scale="91" orientation="portrait" r:id="rId1"/>
  <rowBreaks count="2" manualBreakCount="2">
    <brk id="37" max="9" man="1"/>
    <brk id="59" max="9"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申込書</vt:lpstr>
      <vt:lpstr>委任状 (2)</vt:lpstr>
      <vt:lpstr>研究利用等願</vt:lpstr>
      <vt:lpstr>乗船者名簿 (学内)</vt:lpstr>
      <vt:lpstr>乗船者名簿 (学外)</vt:lpstr>
      <vt:lpstr>学外者乗船申請書</vt:lpstr>
      <vt:lpstr>委任状(学生)</vt:lpstr>
      <vt:lpstr>制限事項</vt:lpstr>
      <vt:lpstr>学外者(English ver.) </vt:lpstr>
      <vt:lpstr>集計</vt:lpstr>
      <vt:lpstr>'学外者(English ver.) '!Print_Area</vt:lpstr>
      <vt:lpstr>学外者乗船申請書!Print_Area</vt:lpstr>
      <vt:lpstr>研究利用等願!Print_Area</vt:lpstr>
      <vt:lpstr>'乗船者名簿 (学外)'!Print_Area</vt:lpstr>
      <vt:lpstr>'乗船者名簿 (学内)'!Print_Area</vt:lpstr>
      <vt:lpstr>申込書!Print_Area</vt:lpstr>
      <vt:lpstr>制限事項!Print_Area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Captain</dc:creator>
  <cp:lastModifiedBy>TsurusawaCHIEKO</cp:lastModifiedBy>
  <cp:lastPrinted>2023-04-07T03:49:28Z</cp:lastPrinted>
  <dcterms:created xsi:type="dcterms:W3CDTF">2007-05-31T05:16:02Z</dcterms:created>
  <dcterms:modified xsi:type="dcterms:W3CDTF">2024-04-10T03:24:44Z</dcterms:modified>
</cp:coreProperties>
</file>